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M folder\2021\mylcpscorecard 2021_new\MAIN TEMPLATE\"/>
    </mc:Choice>
  </mc:AlternateContent>
  <bookViews>
    <workbookView xWindow="0" yWindow="0" windowWidth="23790" windowHeight="10110" activeTab="12"/>
  </bookViews>
  <sheets>
    <sheet name="MyLCPscorecard" sheetId="1" r:id="rId1"/>
    <sheet name="1A" sheetId="4" r:id="rId2"/>
    <sheet name="1B" sheetId="5" r:id="rId3"/>
    <sheet name="1C" sheetId="6" r:id="rId4"/>
    <sheet name="1D" sheetId="3" r:id="rId5"/>
    <sheet name="2" sheetId="7" r:id="rId6"/>
    <sheet name="3" sheetId="8" r:id="rId7"/>
    <sheet name="4" sheetId="9" r:id="rId8"/>
    <sheet name="5" sheetId="10" r:id="rId9"/>
    <sheet name="6" sheetId="11" r:id="rId10"/>
    <sheet name="7A" sheetId="13" r:id="rId11"/>
    <sheet name="7B" sheetId="14" r:id="rId12"/>
    <sheet name="RUMUSAN" sheetId="2" r:id="rId13"/>
    <sheet name="Borang Penilaian" sheetId="15" r:id="rId14"/>
    <sheet name="Rumusan Penilaian" sheetId="36" r:id="rId15"/>
  </sheets>
  <definedNames>
    <definedName name="_xlnm.Print_Area" localSheetId="12">RUMUSAN!$A$1:$G$25</definedName>
    <definedName name="_xlnm.Print_Area" localSheetId="14">'Rumusan Penilaian'!$A$1:$S$19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8" i="2"/>
  <c r="F172" i="14"/>
  <c r="F148" i="14"/>
  <c r="F125" i="14"/>
  <c r="F108" i="14"/>
  <c r="F57" i="14"/>
  <c r="F19" i="14"/>
  <c r="F172" i="13"/>
  <c r="F148" i="13"/>
  <c r="F125" i="13"/>
  <c r="F108" i="13"/>
  <c r="F57" i="13"/>
  <c r="F19" i="13"/>
  <c r="F172" i="11"/>
  <c r="F148" i="11"/>
  <c r="F125" i="11"/>
  <c r="F108" i="11"/>
  <c r="F57" i="11"/>
  <c r="F19" i="11"/>
  <c r="F172" i="10"/>
  <c r="F148" i="10"/>
  <c r="F125" i="10"/>
  <c r="F108" i="10"/>
  <c r="F57" i="10"/>
  <c r="F19" i="10"/>
  <c r="F172" i="9"/>
  <c r="F148" i="9"/>
  <c r="F125" i="9"/>
  <c r="F108" i="9"/>
  <c r="F57" i="9"/>
  <c r="F19" i="9"/>
  <c r="F172" i="8"/>
  <c r="F148" i="8"/>
  <c r="F125" i="8"/>
  <c r="F108" i="8"/>
  <c r="F57" i="8"/>
  <c r="F19" i="8"/>
  <c r="F172" i="7"/>
  <c r="F148" i="7"/>
  <c r="F125" i="7"/>
  <c r="F108" i="7"/>
  <c r="F57" i="7"/>
  <c r="F19" i="7"/>
  <c r="F173" i="3"/>
  <c r="F149" i="3"/>
  <c r="F126" i="3"/>
  <c r="F109" i="3"/>
  <c r="F58" i="3"/>
  <c r="F20" i="3"/>
  <c r="F172" i="6"/>
  <c r="F148" i="6"/>
  <c r="F125" i="6"/>
  <c r="F108" i="6"/>
  <c r="F57" i="6"/>
  <c r="F19" i="6"/>
  <c r="F173" i="5"/>
  <c r="F149" i="5"/>
  <c r="F126" i="5"/>
  <c r="F109" i="5"/>
  <c r="F58" i="5"/>
  <c r="F20" i="5"/>
  <c r="F172" i="4"/>
  <c r="F148" i="4"/>
  <c r="F125" i="4"/>
  <c r="F108" i="4"/>
  <c r="F57" i="4"/>
  <c r="F19" i="4"/>
  <c r="F170" i="1"/>
  <c r="F146" i="1"/>
  <c r="F123" i="1"/>
  <c r="F106" i="1"/>
  <c r="F55" i="1"/>
  <c r="F17" i="1"/>
  <c r="F171" i="1" s="1"/>
  <c r="F173" i="4" l="1"/>
  <c r="F174" i="5"/>
  <c r="F173" i="6"/>
  <c r="F174" i="3"/>
  <c r="F174" i="7"/>
  <c r="F174" i="8"/>
  <c r="F174" i="9"/>
  <c r="F174" i="10"/>
  <c r="F174" i="11"/>
  <c r="F174" i="13"/>
  <c r="F174" i="14"/>
  <c r="G19" i="8"/>
  <c r="G173" i="5"/>
  <c r="G149" i="5"/>
  <c r="G126" i="5"/>
  <c r="G109" i="5"/>
  <c r="G58" i="5"/>
  <c r="G20" i="5"/>
  <c r="G172" i="4"/>
  <c r="G148" i="4"/>
  <c r="G125" i="4"/>
  <c r="G108" i="4"/>
  <c r="G57" i="4"/>
  <c r="G19" i="4"/>
  <c r="G170" i="1"/>
  <c r="G146" i="1"/>
  <c r="G123" i="1"/>
  <c r="G106" i="1"/>
  <c r="G55" i="1"/>
  <c r="G17" i="1" l="1"/>
  <c r="F9" i="36" l="1"/>
  <c r="F8" i="36"/>
  <c r="F7" i="36"/>
  <c r="F6" i="36"/>
  <c r="F5" i="36"/>
  <c r="E9" i="36"/>
  <c r="E8" i="36"/>
  <c r="E7" i="36"/>
  <c r="E6" i="36"/>
  <c r="E5" i="36"/>
  <c r="R15" i="36"/>
  <c r="L13" i="36"/>
  <c r="R14" i="36"/>
  <c r="R13" i="36"/>
  <c r="R12" i="36"/>
  <c r="R11" i="36"/>
  <c r="R10" i="36"/>
  <c r="R9" i="36"/>
  <c r="R8" i="36"/>
  <c r="R7" i="36"/>
  <c r="R6" i="36"/>
  <c r="P13" i="36"/>
  <c r="P14" i="36"/>
  <c r="P15" i="36"/>
  <c r="P12" i="36"/>
  <c r="P11" i="36"/>
  <c r="P10" i="36"/>
  <c r="P9" i="36"/>
  <c r="P8" i="36"/>
  <c r="P7" i="36"/>
  <c r="P6" i="36"/>
  <c r="N15" i="36"/>
  <c r="N14" i="36"/>
  <c r="N13" i="36"/>
  <c r="N12" i="36"/>
  <c r="N11" i="36"/>
  <c r="N10" i="36"/>
  <c r="N9" i="36"/>
  <c r="N8" i="36"/>
  <c r="N7" i="36"/>
  <c r="N6" i="36"/>
  <c r="L14" i="36"/>
  <c r="L15" i="36"/>
  <c r="L12" i="36"/>
  <c r="L11" i="36"/>
  <c r="L10" i="36"/>
  <c r="L9" i="36"/>
  <c r="L8" i="36"/>
  <c r="L7" i="36"/>
  <c r="L6" i="36"/>
  <c r="J15" i="36"/>
  <c r="J14" i="36"/>
  <c r="J13" i="36"/>
  <c r="J12" i="36"/>
  <c r="J11" i="36"/>
  <c r="J10" i="36"/>
  <c r="J9" i="36"/>
  <c r="J8" i="36"/>
  <c r="J7" i="36"/>
  <c r="R5" i="36"/>
  <c r="P5" i="36"/>
  <c r="N5" i="36"/>
  <c r="L5" i="36"/>
  <c r="J5" i="36"/>
  <c r="J6" i="36"/>
  <c r="C9" i="36"/>
  <c r="C8" i="36"/>
  <c r="C7" i="36"/>
  <c r="C6" i="36"/>
  <c r="C5" i="36"/>
  <c r="E10" i="36" l="1"/>
  <c r="N16" i="36"/>
  <c r="O14" i="36" s="1"/>
  <c r="P16" i="36"/>
  <c r="R16" i="36"/>
  <c r="S9" i="36" s="1"/>
  <c r="L16" i="36"/>
  <c r="M12" i="36" s="1"/>
  <c r="J16" i="36"/>
  <c r="K14" i="36" s="1"/>
  <c r="F10" i="36"/>
  <c r="C10" i="36"/>
  <c r="D5" i="36" s="1"/>
  <c r="K10" i="36" l="1"/>
  <c r="M14" i="36"/>
  <c r="D9" i="36"/>
  <c r="D8" i="36"/>
  <c r="D7" i="36"/>
  <c r="O10" i="36"/>
  <c r="D6" i="36"/>
  <c r="O5" i="36"/>
  <c r="K15" i="36"/>
  <c r="M10" i="36"/>
  <c r="K11" i="36"/>
  <c r="M8" i="36"/>
  <c r="K5" i="36"/>
  <c r="Q5" i="36"/>
  <c r="Q12" i="36"/>
  <c r="Q11" i="36"/>
  <c r="Q8" i="36"/>
  <c r="Q7" i="36"/>
  <c r="S11" i="36"/>
  <c r="Q14" i="36"/>
  <c r="O11" i="36"/>
  <c r="O6" i="36"/>
  <c r="O9" i="36"/>
  <c r="O15" i="36"/>
  <c r="Q10" i="36"/>
  <c r="Q6" i="36"/>
  <c r="Q9" i="36"/>
  <c r="S10" i="36"/>
  <c r="M15" i="36"/>
  <c r="K6" i="36"/>
  <c r="K13" i="36"/>
  <c r="K12" i="36"/>
  <c r="K9" i="36"/>
  <c r="K8" i="36"/>
  <c r="K7" i="36"/>
  <c r="Q15" i="36"/>
  <c r="S12" i="36"/>
  <c r="S14" i="36"/>
  <c r="S13" i="36"/>
  <c r="S5" i="36"/>
  <c r="S6" i="36"/>
  <c r="S15" i="36"/>
  <c r="S8" i="36"/>
  <c r="S7" i="36"/>
  <c r="O12" i="36"/>
  <c r="O8" i="36"/>
  <c r="M11" i="36"/>
  <c r="M9" i="36"/>
  <c r="M7" i="36"/>
  <c r="M6" i="36"/>
  <c r="M13" i="36"/>
  <c r="M5" i="36"/>
  <c r="O13" i="36"/>
  <c r="Q13" i="36"/>
  <c r="O7" i="36"/>
  <c r="E146" i="1"/>
  <c r="O16" i="36" l="1"/>
  <c r="Q16" i="36"/>
  <c r="S16" i="36"/>
  <c r="M16" i="36"/>
  <c r="D10" i="36"/>
  <c r="K16" i="36"/>
  <c r="G172" i="13"/>
  <c r="E172" i="13"/>
  <c r="G148" i="13"/>
  <c r="E148" i="13"/>
  <c r="G125" i="13"/>
  <c r="E125" i="13"/>
  <c r="G108" i="13"/>
  <c r="E108" i="13"/>
  <c r="G57" i="13"/>
  <c r="E57" i="13"/>
  <c r="G19" i="13"/>
  <c r="E19" i="13"/>
  <c r="G172" i="14"/>
  <c r="E172" i="14"/>
  <c r="G148" i="14"/>
  <c r="E148" i="14"/>
  <c r="G125" i="14"/>
  <c r="E125" i="14"/>
  <c r="G108" i="14"/>
  <c r="E108" i="14"/>
  <c r="G57" i="14"/>
  <c r="E57" i="14"/>
  <c r="G19" i="14"/>
  <c r="E19" i="14"/>
  <c r="G172" i="11"/>
  <c r="E172" i="11"/>
  <c r="G148" i="11"/>
  <c r="E148" i="11"/>
  <c r="G125" i="11"/>
  <c r="E125" i="11"/>
  <c r="G108" i="11"/>
  <c r="E108" i="11"/>
  <c r="G57" i="11"/>
  <c r="E57" i="11"/>
  <c r="G19" i="11"/>
  <c r="E19" i="11"/>
  <c r="G172" i="9"/>
  <c r="E172" i="9"/>
  <c r="G148" i="9"/>
  <c r="E148" i="9"/>
  <c r="G125" i="9"/>
  <c r="E125" i="9"/>
  <c r="G108" i="9"/>
  <c r="E108" i="9"/>
  <c r="G57" i="9"/>
  <c r="E57" i="9"/>
  <c r="G19" i="9"/>
  <c r="E19" i="9"/>
  <c r="G172" i="10"/>
  <c r="E172" i="10"/>
  <c r="G148" i="10"/>
  <c r="E148" i="10"/>
  <c r="G125" i="10"/>
  <c r="E125" i="10"/>
  <c r="G108" i="10"/>
  <c r="E108" i="10"/>
  <c r="G57" i="10"/>
  <c r="E57" i="10"/>
  <c r="G19" i="10"/>
  <c r="E19" i="10"/>
  <c r="G172" i="8"/>
  <c r="E172" i="8"/>
  <c r="G148" i="8"/>
  <c r="E148" i="8"/>
  <c r="G125" i="8"/>
  <c r="E125" i="8"/>
  <c r="G108" i="8"/>
  <c r="E108" i="8"/>
  <c r="G57" i="8"/>
  <c r="E57" i="8"/>
  <c r="E19" i="8"/>
  <c r="G172" i="7"/>
  <c r="E172" i="7"/>
  <c r="G148" i="7"/>
  <c r="E148" i="7"/>
  <c r="G125" i="7"/>
  <c r="E125" i="7"/>
  <c r="G108" i="7"/>
  <c r="E108" i="7"/>
  <c r="G57" i="7"/>
  <c r="E57" i="7"/>
  <c r="G19" i="7"/>
  <c r="E19" i="7"/>
  <c r="G172" i="6"/>
  <c r="E172" i="6"/>
  <c r="G148" i="6"/>
  <c r="E148" i="6"/>
  <c r="G125" i="6"/>
  <c r="E125" i="6"/>
  <c r="G108" i="6"/>
  <c r="E108" i="6"/>
  <c r="G57" i="6"/>
  <c r="E57" i="6"/>
  <c r="G19" i="6"/>
  <c r="E19" i="6"/>
  <c r="E173" i="5"/>
  <c r="E149" i="5"/>
  <c r="E126" i="5"/>
  <c r="E109" i="5"/>
  <c r="E58" i="5"/>
  <c r="E20" i="5"/>
  <c r="E172" i="4"/>
  <c r="E148" i="4"/>
  <c r="E125" i="4"/>
  <c r="E108" i="4"/>
  <c r="E57" i="4"/>
  <c r="E19" i="4"/>
  <c r="G173" i="3"/>
  <c r="E173" i="3"/>
  <c r="G149" i="3"/>
  <c r="E149" i="3"/>
  <c r="G126" i="3"/>
  <c r="E126" i="3"/>
  <c r="G109" i="3"/>
  <c r="E109" i="3"/>
  <c r="G58" i="3"/>
  <c r="E58" i="3"/>
  <c r="G20" i="3"/>
  <c r="E20" i="3"/>
  <c r="E174" i="14" l="1"/>
  <c r="E174" i="9"/>
  <c r="E174" i="8"/>
  <c r="E173" i="6"/>
  <c r="E173" i="4"/>
  <c r="G174" i="10"/>
  <c r="G173" i="4"/>
  <c r="G173" i="6"/>
  <c r="G174" i="14"/>
  <c r="E174" i="3"/>
  <c r="E174" i="5"/>
  <c r="E174" i="7"/>
  <c r="E174" i="10"/>
  <c r="E174" i="11"/>
  <c r="E174" i="13"/>
  <c r="G174" i="7"/>
  <c r="G174" i="11"/>
  <c r="G174" i="3"/>
  <c r="G174" i="9"/>
  <c r="G174" i="5"/>
  <c r="G174" i="8"/>
  <c r="G174" i="13"/>
  <c r="D20" i="2" l="1"/>
  <c r="E18" i="2"/>
  <c r="D18" i="2"/>
  <c r="E170" i="1" l="1"/>
  <c r="E123" i="1"/>
  <c r="E106" i="1"/>
  <c r="E55" i="1"/>
  <c r="E17" i="1"/>
  <c r="G171" i="1" l="1"/>
  <c r="E171" i="1"/>
</calcChain>
</file>

<file path=xl/comments1.xml><?xml version="1.0" encoding="utf-8"?>
<comments xmlns="http://schemas.openxmlformats.org/spreadsheetml/2006/main">
  <authors>
    <author>USER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Pilihan Jenis LCP Disediakan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Pilihan Profession Perunding
Disediakan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<sst xmlns="http://schemas.openxmlformats.org/spreadsheetml/2006/main" count="4181" uniqueCount="329">
  <si>
    <t>KANDUNGAN, FORMAT DAN KETEPATAN MAKLUMAT</t>
  </si>
  <si>
    <t>C1</t>
  </si>
  <si>
    <t>KRITERIA</t>
  </si>
  <si>
    <t>C2</t>
  </si>
  <si>
    <t>C1.1</t>
  </si>
  <si>
    <t>C1.2</t>
  </si>
  <si>
    <t>KONSEP JUSTIFIKASI PEMAJUAN, PELAN LOKASI, PELAN TAPAK &amp; BUTIRAN HAK MILIK</t>
  </si>
  <si>
    <t>Pelan Lokasi</t>
  </si>
  <si>
    <t>Pelan Tapak</t>
  </si>
  <si>
    <t>C3</t>
  </si>
  <si>
    <t>C3.1</t>
  </si>
  <si>
    <t>Guna Tanah Semasa</t>
  </si>
  <si>
    <t>Profil Topografi</t>
  </si>
  <si>
    <t>Geologi</t>
  </si>
  <si>
    <t>Saliran dan Peparitan</t>
  </si>
  <si>
    <t>Flora dan Fauna</t>
  </si>
  <si>
    <t>Infrastuktur, Utiliti dan Kemudahan Awam</t>
  </si>
  <si>
    <t>C3.2</t>
  </si>
  <si>
    <t>C3.3</t>
  </si>
  <si>
    <t>C4</t>
  </si>
  <si>
    <t>Potensi dan Halangan Pembangunan</t>
  </si>
  <si>
    <t>JENIS/HASIL ANALISIS (PERANCANGAN TAPAK)</t>
  </si>
  <si>
    <t>PENJELASAN CADANGAN PEMAJUAN</t>
  </si>
  <si>
    <t>C4.1</t>
  </si>
  <si>
    <t>Konsep Pembangunan</t>
  </si>
  <si>
    <t>C4.2</t>
  </si>
  <si>
    <t>Pelan Susun Atur</t>
  </si>
  <si>
    <t>C5</t>
  </si>
  <si>
    <t>PEMATUHAN RANCANGAN PEMAJUAN</t>
  </si>
  <si>
    <t>C5.1</t>
  </si>
  <si>
    <t>Pematuhan Dasar Rancangan Struktur Negeri</t>
  </si>
  <si>
    <t>Pematuhan Rancangan Tempatan</t>
  </si>
  <si>
    <t>Pematuhan Perkara Teknikal Lain</t>
  </si>
  <si>
    <t>C5.2</t>
  </si>
  <si>
    <t>C5.3</t>
  </si>
  <si>
    <t>C6</t>
  </si>
  <si>
    <t>PENJELASAN IMPAK PEMAJUAN</t>
  </si>
  <si>
    <t>C6.1</t>
  </si>
  <si>
    <t>C6.2</t>
  </si>
  <si>
    <t>C6.3</t>
  </si>
  <si>
    <t>C6.4</t>
  </si>
  <si>
    <t>Impak Alam Sekitar</t>
  </si>
  <si>
    <t>C6.5</t>
  </si>
  <si>
    <t>C2.1</t>
  </si>
  <si>
    <t>C2.2</t>
  </si>
  <si>
    <t>C2.3</t>
  </si>
  <si>
    <t>C2.4</t>
  </si>
  <si>
    <t>C2.5</t>
  </si>
  <si>
    <t>MARKAH KESELURUHAN</t>
  </si>
  <si>
    <t>PENILAIAN LAPORAN CANGAN PEMAJUAN (LCP)</t>
  </si>
  <si>
    <t xml:space="preserve">Perakuan Perunding (Perancang Bandar Berdaftar atau orang berkelayakan) </t>
  </si>
  <si>
    <t>Ringkasan LCP</t>
  </si>
  <si>
    <t>Keperluan cop perakuan Lembaga Perancang Bandar Malaysia (LPBM).</t>
  </si>
  <si>
    <t>Surat Lantikan Perunding (oleh pemilik)</t>
  </si>
  <si>
    <t>Penyataan Akuan oleh Perunding atau Orang Berkelayakan.</t>
  </si>
  <si>
    <t>Salinan Sijil Badan Professional</t>
  </si>
  <si>
    <t>Lain-lain dokumen yang berkaitan</t>
  </si>
  <si>
    <t>BIL</t>
  </si>
  <si>
    <t>Penerangan berkenaan tujuan penyediaan LCP</t>
  </si>
  <si>
    <t>Penerangan berkenaan latar belakang tapak dan KM atau kelulusan perancangan terdahulu sekiranya ada.</t>
  </si>
  <si>
    <t>Penerangan justifikasi cadangan pemajuan untuk dijadikan asas pertimbangan pemberian kebenaran merancang.</t>
  </si>
  <si>
    <t>Menunjukkan lokasi tapak cadangan dan kawasan sekitar dalam jarak lingkungan 5km dari kawasan pemajuan yang dicadangkan.</t>
  </si>
  <si>
    <t>Berskala 1:10,000 - 1: 50,000</t>
  </si>
  <si>
    <t xml:space="preserve">Menandakan tiang km (kilometre post) </t>
  </si>
  <si>
    <t>Menandakan tapak cadangan dengan taman perumahan, bandar, pekan, lebuhraya, jalan-jalan utamadan sebarang pembangunan fizikal sekitar termasuk pembangunan komited.</t>
  </si>
  <si>
    <t>Menunjukkan tapak cadangan dengan lot-lot bersempadan, rezab jalan dan sebagainya termasuk pembangunan komited.</t>
  </si>
  <si>
    <t>Menunjukkan titit koordinat</t>
  </si>
  <si>
    <t>Menggunakan skala yang bersesuaian.</t>
  </si>
  <si>
    <t>Menandakan tanda arah utara dan kiblat dalam pelan</t>
  </si>
  <si>
    <t>Nota : Adalah merujuk kepada syit piawai dan Pelan Akuan Jabatan Ukur (certified plan)</t>
  </si>
  <si>
    <t xml:space="preserve">Nota : Adalah merujuk kepada syit piawai dan Pelan Akuan Jabatan Ukur (certified plan). </t>
  </si>
  <si>
    <t>Menyenaraikan nama pemilik berdaftar lot tanah berjiran, alamat, no.lot, carian rasmi yang disahkan PTD/PTG (bagi kawasan tiada RT)</t>
  </si>
  <si>
    <t>Butir Hakmilik Tanah/Bangunan dan Sekatan</t>
  </si>
  <si>
    <t>Penerangan syarat nyata dan sekatan kepentingan (jika ada)</t>
  </si>
  <si>
    <t>Penerangan butiran pemilik tanah/bangunan</t>
  </si>
  <si>
    <t>Penerangan kategori penggunaan tanah/bangunan</t>
  </si>
  <si>
    <t>Penerangan maklumat tanah/bangunan seperti tanah rezab melayu, rezab orang asli dll.</t>
  </si>
  <si>
    <t>Penerangan keluasan tanah/bangunan</t>
  </si>
  <si>
    <t>Penerangan nombor lot tanah/bangunan</t>
  </si>
  <si>
    <t>Penerangan jenis dan nombor hak milik tanah/bangunan</t>
  </si>
  <si>
    <t>Penerangan jenis pegangan tanah/bangunan</t>
  </si>
  <si>
    <t>Salinan hakmilik tanah/carian rasmi terkini.</t>
  </si>
  <si>
    <t>Surat Wakil Kuasa (PA) dan profil syarikat (sekiranya pemilik dan pemohon adalah berlainan)</t>
  </si>
  <si>
    <t>Salinan resit hasil tanah dan cukai taksiran terkini.</t>
  </si>
  <si>
    <t>Surat pelepasan dari pihak berkepentingan (jika tanah dicagar/kaveat/dll)</t>
  </si>
  <si>
    <t>Lain-lain dokumen yang berkaitan.</t>
  </si>
  <si>
    <t>Dokumen yang diperlukan</t>
  </si>
  <si>
    <t>Penerangan mengenai guna tanah dan keadaan semasa di atas tapak.</t>
  </si>
  <si>
    <t xml:space="preserve">Penerangan mengenai lot-lot sempadan </t>
  </si>
  <si>
    <t>Penerangan mengenai pembangunan kawasan sekitar yang menerima impak pemajuan.</t>
  </si>
  <si>
    <t>Penerangan mengenai analisis dan rumusan kesesuaian tapak dari aspek guna tanah.</t>
  </si>
  <si>
    <t>i</t>
  </si>
  <si>
    <t>ii</t>
  </si>
  <si>
    <t>iii</t>
  </si>
  <si>
    <t>iv</t>
  </si>
  <si>
    <t>v</t>
  </si>
  <si>
    <t>Penerangan disokong dengan gambar foto tapak dan kawasan sekitar.</t>
  </si>
  <si>
    <t>Penerangan mengenai topografi kawasan berpandukan pelan kontur dengan sela 1-5 meter mengikut kesesuaian.</t>
  </si>
  <si>
    <t>Penerangan mengenai analisis dan rumusan kesesuaian tapak dari aspek topografi.</t>
  </si>
  <si>
    <r>
      <t>Penerangan disokong dengan pelan analisis kecerunan serta pelan analisis keratan rentas (bagi kecerunan melebihi 15</t>
    </r>
    <r>
      <rPr>
        <sz val="11"/>
        <color theme="1"/>
        <rFont val="Calibri"/>
        <family val="2"/>
      </rPr>
      <t>°</t>
    </r>
    <r>
      <rPr>
        <sz val="7.7"/>
        <color theme="1"/>
        <rFont val="Calibri"/>
        <family val="2"/>
      </rPr>
      <t xml:space="preserve"> )</t>
    </r>
  </si>
  <si>
    <t>Penerangan rumusan laporan geoteknikal (bagi pemajuan di kawasan kelas III dan IV ) merangkumi :</t>
  </si>
  <si>
    <t>_bentuk rupa bumi serta corak saliran berdasarkan garis kontur aras laras tapak.</t>
  </si>
  <si>
    <t>_paras dan pengaruh air tanah terhadap kestabilan tapak.</t>
  </si>
  <si>
    <t>_kestabilan cerun</t>
  </si>
  <si>
    <t>_kesesuaian dan kekuatan fizikal bahan tanah dan batuan dasar serta kesesuaian bahan tambakan.</t>
  </si>
  <si>
    <t>_keadaan morfologi permukaan dan jenis bahan tanah serta batuan.</t>
  </si>
  <si>
    <t>Penerangan mengenai jenis tanah-tanih.</t>
  </si>
  <si>
    <t>Penerangan mengenai analisis dan rumusan kesesuaian tapak dari aspek geologi.</t>
  </si>
  <si>
    <t>Ulasan mengenai status sumber mineral yang berpotensi dimajukan.</t>
  </si>
  <si>
    <t>Ulasan mengenai aktiviti perlombongan atau kuari di sekitar tapak (jika ada)</t>
  </si>
  <si>
    <t>Landskap</t>
  </si>
  <si>
    <t xml:space="preserve">Penerangan mengenai landskap sedia ada </t>
  </si>
  <si>
    <t>Penerangan mengenai analisis dan rumusan kesesuaian tapak dari aspek landskap.</t>
  </si>
  <si>
    <t>Penerangan mengenai indeks kualiti air, udara, darjah kebisingan dan kawasan berisiko banjir.</t>
  </si>
  <si>
    <t>Penerangan mengenai analisis dan rumusan kesesuaian tapak dari aspek alam sekitar.</t>
  </si>
  <si>
    <t>Kualiti Alam Sekitar (Air, Bunyi dan Bau)</t>
  </si>
  <si>
    <t>Penerangan mengenai rangkaian saliran dan sistem perparitan sedia ada, kawsan tadahan air, tasik, kolam, sungai atau apa-apa bentuk sumber air semulajadi.</t>
  </si>
  <si>
    <t>Penerangan mengenai analisis dan rumusan kesesuaian tapak dari aspek saliran dan perparitan.</t>
  </si>
  <si>
    <t>Penerangan mengenai tinjauan flora dan fauna.</t>
  </si>
  <si>
    <t>Penerangan mengenai pokok-pokok yang lilitan melebihi 0.8 meter dan pokok-pokok yang tertakluk kepada perintah pemeliharaan pokok (jika ada)</t>
  </si>
  <si>
    <t>Penerangan mengenai jenis-jenis hidupan liar termasuk spesis terancam (bagi kawasan yang terletak bersempadan dengan rizab hutan simpan dan rizab hidupan liar)</t>
  </si>
  <si>
    <t>Butir-butir Bangunan</t>
  </si>
  <si>
    <t>Penerangan mengenai butiran bangunan sedia ada di atas tanah seperti ciri-ciri senibina bangunan, butiran kedudukan, keadaan struktur dan sejarah bangunan yang berkaitan.</t>
  </si>
  <si>
    <t xml:space="preserve">Rumusan kesesuaian pemajuan dengan bangunan sedia ada hendaklah dijelaskan. </t>
  </si>
  <si>
    <t>Rumusan daripada Laporan Kajian Impak Warisan (bagi kawasan yang diisytihar sebagai tapak warisan)</t>
  </si>
  <si>
    <t>Analisis kesan pemajuan ke atas kawasan konservasi hendaklah dinyatakan beserta cadangan pemuliharaan (bagi kawasan konservasi)</t>
  </si>
  <si>
    <t>C3.4</t>
  </si>
  <si>
    <t>Penerangan mengenai kemudahan infrastruktur, utiliti dan kemudahan awam sedia ada di tapak dan kawasan sekitar.</t>
  </si>
  <si>
    <t>Analisis keupayaan dan kesesuaian kemudahan.</t>
  </si>
  <si>
    <t>Nota : Kemudahan infrastruktur dan utiliti - jalan raya, jaringan rel, sistem bekalan air, bekalan elektrik, telekomunikasi, pembetungan dan gas. 
Kemudahan awam - kawasan lapang, kemudahan keagamaan, pendidikan, kesihatan dan sebagainya.</t>
  </si>
  <si>
    <t>C3.5</t>
  </si>
  <si>
    <t>Penerangan mengenai potensi dari segi fizikal termasuk ciri-ciri pemandangan, ekonomi, alam sekitar dan sosial serta implikasi cadangan.</t>
  </si>
  <si>
    <t>Penerangan mengenai halangan pembangunan dan langkah-langkah mitigasi serta cadangan penambahbaikan.</t>
  </si>
  <si>
    <t>Penerangan konsep cadangan pemajuan.</t>
  </si>
  <si>
    <t>Penerangan komponen-komponen pemajuan yang dicadangkan merangkumi :</t>
  </si>
  <si>
    <t>vi</t>
  </si>
  <si>
    <t>vii</t>
  </si>
  <si>
    <t>viii</t>
  </si>
  <si>
    <t>ix</t>
  </si>
  <si>
    <t>Langkah-langkah Pelaksanaan</t>
  </si>
  <si>
    <t>Cadangan Landskap</t>
  </si>
  <si>
    <t>Cadangan Kemudahan Awam</t>
  </si>
  <si>
    <t>Cadangan Saliran dan Perparitan</t>
  </si>
  <si>
    <t>Cadangan Aksessibiliti dan Sirkulasi</t>
  </si>
  <si>
    <t>Cadangan Reka bentuk</t>
  </si>
  <si>
    <t>Cadangan Guna tanah</t>
  </si>
  <si>
    <t>Cadangan Intensiti Pembangunan (Nisbah Plot/Kawasan Plinth/Banir Dinding/Densiti/Ketinggian dan sebagainya)</t>
  </si>
  <si>
    <t>Penerangan impak dengan menyediakan maklumat tentang jangkaan kesan pembangunan pada masa hadapan. Merangkumi aspek-aspek berikut :</t>
  </si>
  <si>
    <t xml:space="preserve">Impak Fizikal </t>
  </si>
  <si>
    <t>Impak Ekonomi</t>
  </si>
  <si>
    <t>Penerangan impak cadangan terhadap ekonomi kawasan dari segi penjanaan penduduk, peluang pekerjaan, peluang pelaburan dan faktor lain yang berkaitan.</t>
  </si>
  <si>
    <t>Impak Infrastruktur dan Utiliti</t>
  </si>
  <si>
    <t>Impak Sosial</t>
  </si>
  <si>
    <t>Penerangan impak cadangan terhadap keadaan fizikal kawasan dari segi topografi, guna tanah, latar langit, rupa bentuk bandar, estetik dan intensiti pembangunan.</t>
  </si>
  <si>
    <t>Penerangan impak cadangan terhadap individu dan komuniti setempat dari segi aktiviti, kualiti dan kesejahteraan hidup, kesihatan serta keselamatan.</t>
  </si>
  <si>
    <t>Penerangan impak cadangan terhadap infrastruktur sedia ada dan peningkatan.</t>
  </si>
  <si>
    <t>Cadangan langkah-langkah mitigasi.</t>
  </si>
  <si>
    <t>C6.6</t>
  </si>
  <si>
    <t>Penerangan impak cadangan terhadap bencana alam yang dijangka berlaku seperti banjir kilat, tanah runtuh, kesan rumah hijau dan sebagainya.</t>
  </si>
  <si>
    <t>Impak Bencana Alam</t>
  </si>
  <si>
    <t>Cadangan langkah-langkah mitigasi untuk menangani impak negatif.</t>
  </si>
  <si>
    <t>Penerangan mengenai pematuhan kepada rancangan pemajuan dan aspek kawalan perancangan yang dipatuhi.</t>
  </si>
  <si>
    <t>Penerangan mengenai pematuhan dasar rancangan struktur yang digunapakai dalam cadangan pemajuan.</t>
  </si>
  <si>
    <t>Penerangan mengenai pematuhan terhadap rancangan tempatan dari aspek zon guna tanah, densiti, kawalan had ketinggian, nisbah plot, kawasan plinth, garis panduan perancangan dan kawalan pembangunan.</t>
  </si>
  <si>
    <t>Penerangan mengenai perkara teknikal lain seperti garis panduan/arahan teknik/manual yang ditetapkan oleh agensi teknikal lain. 
Contoh : Arahan Teknik (JKR), MSMA, Malaysian Sewerage Industry Guidelines (MSIG), dan sebagainya.</t>
  </si>
  <si>
    <t>C5.4</t>
  </si>
  <si>
    <t>Pematuhan Dasar Kerajaan Berkaitan Perancangan dan Pembangunan</t>
  </si>
  <si>
    <t>Ulasan terperinci sama ada ketetapan dasar di dalam negeri diterjemahkan dan dipatuhi dalam cadangan pemajuan yang dirancangkan.</t>
  </si>
  <si>
    <t>C5.5</t>
  </si>
  <si>
    <t>Pematuhan Undang-undang Lain Yang Berkaitan</t>
  </si>
  <si>
    <t>C5.6</t>
  </si>
  <si>
    <t>Inisiatif Khas</t>
  </si>
  <si>
    <t>Wajib</t>
  </si>
  <si>
    <t>Penerangan ringkasan aspek-aspek perancangan yang diterangkan dalam bentuk jadual atau lain-lain</t>
  </si>
  <si>
    <t>Tahap keselarasan dengan Manual LCP Edisi Ke-2</t>
  </si>
  <si>
    <t>Kandungan dan format LCP yang disediakan adalah selaras dengan Manual LCP Edisi Ke2 yang diterbitkan oleh PLANMalaysia.</t>
  </si>
  <si>
    <t>Skala Markah</t>
  </si>
  <si>
    <t>Surat Kebenaran Laluan yang disahkan (jika berkaitan)</t>
  </si>
  <si>
    <t xml:space="preserve"> Skala Markah</t>
  </si>
  <si>
    <t>C5.7</t>
  </si>
  <si>
    <t>Catatan</t>
  </si>
  <si>
    <t>Cadangan penambahbaikan kualiti infrastruktur/trafik masa hadapan.</t>
  </si>
  <si>
    <t xml:space="preserve">Penerangan mengenai pematuhan terhadap dasar-dasar dan garis panduan berkaitan perancangan dan pembangunan negeri. </t>
  </si>
  <si>
    <t>Pematuhan Dasar Rancangan Pemajuan Nasional (RFN/DPF Negara/DPN2)</t>
  </si>
  <si>
    <t>Penerangan mengenai pematuhan dasar Rancangan Fizikal Negara.</t>
  </si>
  <si>
    <t>Penerangan mengenai pematuhan dasar Rancangan Perancangan Fizikal Desa Negara</t>
  </si>
  <si>
    <t>Penerangan mengenai pematuhan Dasar Perbandaran Negara 2</t>
  </si>
  <si>
    <t>Penerangan mengenai pematuhan dasar pemajuan nasional lain yang berkaitan.</t>
  </si>
  <si>
    <r>
      <rPr>
        <b/>
        <sz val="11"/>
        <color theme="1"/>
        <rFont val="Calibri"/>
        <family val="2"/>
        <scheme val="minor"/>
      </rPr>
      <t xml:space="preserve">Analisis Keadaan Semasa Tapak - Perihal Tanah 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merangkumi 6 aspek utama berikut : </t>
    </r>
  </si>
  <si>
    <r>
      <rPr>
        <b/>
        <sz val="11"/>
        <color theme="1"/>
        <rFont val="Calibri"/>
        <family val="2"/>
        <scheme val="minor"/>
      </rPr>
      <t xml:space="preserve">Konsep dan Justifikasi Pemajuan </t>
    </r>
    <r>
      <rPr>
        <sz val="11"/>
        <color theme="1"/>
        <rFont val="Calibri"/>
        <family val="2"/>
        <scheme val="minor"/>
      </rPr>
      <t xml:space="preserve">
(hendaklah menerangkan tujuan, latar belakang dan justifikasi)</t>
    </r>
  </si>
  <si>
    <t>Merupakan perkara wajib</t>
  </si>
  <si>
    <t>Skala pemarkahan :</t>
  </si>
  <si>
    <t>1 point : 1 input terjemahan
2 point : 2 input terjemahan
3 point : 3 input terjemahan</t>
  </si>
  <si>
    <t>1 point : 1 input dasar/garis panduan
2 point : 2 input dasar/garis panduan
3 point : 3 input dasar/garis panduan</t>
  </si>
  <si>
    <t>1 point : 1 input undang-undang
2 point : 2 input undang-undang
3 point : 3 input undang-undang</t>
  </si>
  <si>
    <t>1 point : 1 input dasar 
2 point : 2 input dasar 
3 point : 3 input dasar 
4 point : 4 input dasar</t>
  </si>
  <si>
    <t xml:space="preserve">RUMUSAN KRITERIA PEMARKAHAN </t>
  </si>
  <si>
    <t xml:space="preserve">Tajuk Projek </t>
  </si>
  <si>
    <t>Nama PBT</t>
  </si>
  <si>
    <t>Nama Perunding</t>
  </si>
  <si>
    <t>:</t>
  </si>
  <si>
    <t>Lokasi Projek</t>
  </si>
  <si>
    <t>Rumusan Kriteria</t>
  </si>
  <si>
    <t>PERKARA</t>
  </si>
  <si>
    <t>PEMBERAT</t>
  </si>
  <si>
    <t xml:space="preserve">SKOR MARKAH </t>
  </si>
  <si>
    <t>JUMLAH KESELURUHAN</t>
  </si>
  <si>
    <t>&lt;50% - LCP Tidak Diterima</t>
  </si>
  <si>
    <t>&gt;80% - LCP Diterima</t>
  </si>
  <si>
    <t>51-80% - LCP Diterima Dengan Pindaan</t>
  </si>
  <si>
    <t>%</t>
  </si>
  <si>
    <r>
      <t>[ MyLCP</t>
    </r>
    <r>
      <rPr>
        <b/>
        <i/>
        <sz val="16"/>
        <color theme="1"/>
        <rFont val="Calibri"/>
        <family val="2"/>
        <scheme val="minor"/>
      </rPr>
      <t xml:space="preserve">scorecard </t>
    </r>
    <r>
      <rPr>
        <b/>
        <sz val="16"/>
        <color theme="1"/>
        <rFont val="Calibri"/>
        <family val="2"/>
        <scheme val="minor"/>
      </rPr>
      <t>]</t>
    </r>
  </si>
  <si>
    <r>
      <t>[ MyLCP</t>
    </r>
    <r>
      <rPr>
        <b/>
        <i/>
        <sz val="12"/>
        <color theme="1"/>
        <rFont val="Calibri"/>
        <family val="2"/>
        <scheme val="minor"/>
      </rPr>
      <t>scorecard</t>
    </r>
    <r>
      <rPr>
        <b/>
        <sz val="12"/>
        <color theme="1"/>
        <rFont val="Calibri"/>
        <family val="2"/>
        <scheme val="minor"/>
      </rPr>
      <t xml:space="preserve"> ] </t>
    </r>
  </si>
  <si>
    <t xml:space="preserve">PERINCIAN KRITERIA PEMARKAHAN </t>
  </si>
  <si>
    <r>
      <t xml:space="preserve">Penerangan tentang apa-apa amalan perancangan terbaik atau inovasi yang dicadangkan dalam cadangan pemajuan (jika ada) bagi memperkukuh justifikasi untuk kelulusan dan pertimbangan inisiatif.
</t>
    </r>
    <r>
      <rPr>
        <sz val="10"/>
        <rFont val="Calibri"/>
        <family val="2"/>
        <scheme val="minor"/>
      </rPr>
      <t xml:space="preserve">Contoh : penerapan ciri-ciri </t>
    </r>
    <r>
      <rPr>
        <i/>
        <sz val="10"/>
        <rFont val="Calibri"/>
        <family val="2"/>
        <scheme val="minor"/>
      </rPr>
      <t>eco friendly development, green building,</t>
    </r>
    <r>
      <rPr>
        <sz val="10"/>
        <rFont val="Calibri"/>
        <family val="2"/>
        <scheme val="minor"/>
      </rPr>
      <t xml:space="preserve"> bandar selamat dan sebagainya.</t>
    </r>
  </si>
  <si>
    <t>Ada dan Lengkap : 2 Markah</t>
  </si>
  <si>
    <t xml:space="preserve">Ada, tetapi Tidak Lengkap : 1 Markah </t>
  </si>
  <si>
    <t xml:space="preserve">Ada dan Lengkap : 2 Markah
Ada, tetapi Tidak Lengkap : 1 Markah
</t>
  </si>
  <si>
    <t>1/5 : 0.2 Markah</t>
  </si>
  <si>
    <t xml:space="preserve">2/5 : 0.4 Markah </t>
  </si>
  <si>
    <t xml:space="preserve">3/5 : 0.6 Markah </t>
  </si>
  <si>
    <t xml:space="preserve">4/5 : 0.8 Markah </t>
  </si>
  <si>
    <t xml:space="preserve">5/5 : 1  Markah </t>
  </si>
  <si>
    <t>1/4 : 0.25 Markah</t>
  </si>
  <si>
    <t xml:space="preserve">2/4 : 0.5 Markah </t>
  </si>
  <si>
    <t xml:space="preserve">3/4 : 0.75 Markah </t>
  </si>
  <si>
    <t xml:space="preserve">4/4 : 1 Markah </t>
  </si>
  <si>
    <t>1/2 : 0.5 Markah</t>
  </si>
  <si>
    <t xml:space="preserve">2/2 : 1 Markah </t>
  </si>
  <si>
    <t>1/3 : 0.33 Markah</t>
  </si>
  <si>
    <t xml:space="preserve">2/3 : 0.63 Markah </t>
  </si>
  <si>
    <t xml:space="preserve">3/3 : 1 Markah </t>
  </si>
  <si>
    <t> 1/2 : 0.5 Markah</t>
  </si>
  <si>
    <t xml:space="preserve">1/9 : 1Markah
2/9 : 2 Markah
3/9 : 3 Markah
4/9 : 4 Markah
5/9 : 5 Markah
6/9 : 6 Markah
7/9 : 7 Markah
8/9 : 8 Markah
9/9:  9 Markah
</t>
  </si>
  <si>
    <t>1 point : Mempunyai input dasar 
2 point :Cad. Pembangunan beri Impak terhadap dasar  
3 point : Cad. Pembangunan dapat mencapai sasaran dasar</t>
  </si>
  <si>
    <t xml:space="preserve">1-2 point : zon guna tanah 
3-4 point : zon guna tanah dan densiti 
5 point : zon guna tanah, densiti dan kawalan had ketinggian.
5-6 point : zon guna tanah, densiti, kawalan had ketinggian dan nisbah plot.
7-8 point : zon guna tanah, densiti, kawalan had ketinggian, nisbah plot dan kawasan plinth.
8-9 point : zon guna tanah, densiti, kawalan had ketinggian, nisbah plot, kawasan plinth dan gp perancangan.
9-10 point : zon guna tanah, densiti, kawalan had ketinggian, nisbah plot, kawasan plinth dan gp perancangan, kawalan pembangunan dan lain-lain yang berkaitan.
</t>
  </si>
  <si>
    <t xml:space="preserve">1 point : 1 input teknikal
2 point : 2 input teknikal
3 point : 3 input teknikal
4 point : 4 input teknikal
</t>
  </si>
  <si>
    <t>Penerangan mengenai pematuhan terhadap undang-undang lain yang berkaitan termasuklah kaedah-kaedah yang yang dibuat di bawah Akta 172, Akta 508 &amp; Akta 672.</t>
  </si>
  <si>
    <t>PEMATUHAN RANCANGAN PEMAJUAN,UNDANG-UNDANG BERKAITAN DAN INISIATIF KHAS</t>
  </si>
  <si>
    <t>Penerangan impak cadangan terhadap lalulintas kawasan dan TIA jika berkaitan.</t>
  </si>
  <si>
    <t>Ada, tetapi Tidak Lengkap : 1 Markah</t>
  </si>
  <si>
    <t>Penerangan impak cadangan terhadap alam sekitar termasuk kesan guna tanah dan operasi aktiviti yang akan berlaku ke atas kualiti air, udara dan bunyi serta Laporan EIA (Jika Berkaitan).</t>
  </si>
  <si>
    <t>Cadangan Infrastruktur dan Utiliti</t>
  </si>
  <si>
    <r>
      <t xml:space="preserve">Surat Kebenaran Laluan yang disahkan / </t>
    </r>
    <r>
      <rPr>
        <sz val="11"/>
        <color theme="8"/>
        <rFont val="Calibri"/>
        <family val="2"/>
        <scheme val="minor"/>
      </rPr>
      <t>keizinan bertulis agensi yang mempunyai kawalan ke atas tanah (LCP1D)</t>
    </r>
    <r>
      <rPr>
        <sz val="11"/>
        <color theme="1"/>
        <rFont val="Calibri"/>
        <family val="2"/>
        <scheme val="minor"/>
      </rPr>
      <t xml:space="preserve"> (jika berkaitan)</t>
    </r>
  </si>
  <si>
    <t>Butir Hakmilik Tanah dan Sekatan</t>
  </si>
  <si>
    <t>Penerangan butiran pemilik tanah</t>
  </si>
  <si>
    <t>Penerangan jenis dan nombor hak milik tanah</t>
  </si>
  <si>
    <t>Penerangan nombor lot tanah</t>
  </si>
  <si>
    <t>Penerangan keluasan tanah</t>
  </si>
  <si>
    <t>Penerangan jenis pegangan tanah</t>
  </si>
  <si>
    <t>Penerangan kategori penggunaan tanah</t>
  </si>
  <si>
    <t>Penerangan maklumat tanah seperti tanah rezab melayu, rezab orang asli dll.</t>
  </si>
  <si>
    <t xml:space="preserve">Surat Keizinan bertulis agensi yang mempunyai kawalan ke atas tanah </t>
  </si>
  <si>
    <r>
      <t>Surat Kebenaran Laluan yang disahkan</t>
    </r>
    <r>
      <rPr>
        <sz val="11"/>
        <color theme="1"/>
        <rFont val="Calibri"/>
        <family val="2"/>
        <scheme val="minor"/>
      </rPr>
      <t xml:space="preserve"> (jika berkaitan)</t>
    </r>
  </si>
  <si>
    <t>Permit perlombongan daripada Pejabat Tanah (jika berkaitan)</t>
  </si>
  <si>
    <t>Butir Hakmilik Tanah dan sekatan</t>
  </si>
  <si>
    <r>
      <t>Surat Kebenaran Laluan yang disahkan /</t>
    </r>
    <r>
      <rPr>
        <sz val="11"/>
        <color theme="1"/>
        <rFont val="Calibri"/>
        <family val="2"/>
        <scheme val="minor"/>
      </rPr>
      <t xml:space="preserve"> (jika berkaitan)</t>
    </r>
  </si>
  <si>
    <t>Jika bukan bangunan yang ditandakan sebagai 
bangunan aset warisan atau kawasan pemeliharaan markah penuh boleh dipeolehi dengan penjelasan tentang siri tapak tersebut tidak berkaitan.</t>
  </si>
  <si>
    <t>PENILAIAN LAPORAN CADANGAN PEMAJUAN (LCP)</t>
  </si>
  <si>
    <t>TARIKH TERIMA PERMOHONAN</t>
  </si>
  <si>
    <t>MARKAH MyLCP SC</t>
  </si>
  <si>
    <t>JENIS LCP</t>
  </si>
  <si>
    <t>Perancang Bandar berdaftar</t>
  </si>
  <si>
    <t>Arkitek</t>
  </si>
  <si>
    <t>Landskap Arkitek</t>
  </si>
  <si>
    <t>Juru ukur Tanah Berlesen</t>
  </si>
  <si>
    <t>PROFESSION PERUNDING</t>
  </si>
  <si>
    <t>NAMA FIRMA</t>
  </si>
  <si>
    <t>1A</t>
  </si>
  <si>
    <t>1B</t>
  </si>
  <si>
    <t>1C</t>
  </si>
  <si>
    <t>1D</t>
  </si>
  <si>
    <t>TARIKH LULUS LCP</t>
  </si>
  <si>
    <t>Semasa Kemuka Permohonan</t>
  </si>
  <si>
    <t>Jurutera Profesional</t>
  </si>
  <si>
    <r>
      <t xml:space="preserve">1 point : Mempunyai 1 input inisiatif                                                                              
2 point : Mempunyai 2 input inisiatif
3 point : Mempunyai 3 input inisiatif
4 point : Cadangan pembangunan ini memberi Impak kepada pencapaian konsep pembangunan yang dicadangkan.                                               
5 point : Cad. Pembangunan ini mengaplikasikan inisiatif-inisiatif dalam menerapkan konsep dan ciri-ciri yang dicadangkan.
</t>
    </r>
    <r>
      <rPr>
        <sz val="9"/>
        <color theme="3"/>
        <rFont val="Calibri"/>
        <family val="2"/>
        <scheme val="minor"/>
      </rPr>
      <t xml:space="preserve">* Sebagai alternatif, 5 point akan diberikan secara langsung bagi mana-mana projek yang dapat mencapai pengurangan karbon berasaskan kepada </t>
    </r>
    <r>
      <rPr>
        <i/>
        <sz val="9"/>
        <color theme="8" tint="-0.499984740745262"/>
        <rFont val="Calibri"/>
        <family val="2"/>
        <scheme val="minor"/>
      </rPr>
      <t xml:space="preserve">Low Carbon Cities Framework </t>
    </r>
    <r>
      <rPr>
        <sz val="9"/>
        <color theme="3"/>
        <rFont val="Calibri"/>
        <family val="2"/>
        <scheme val="minor"/>
      </rPr>
      <t xml:space="preserve">sama ada menggunakan </t>
    </r>
    <r>
      <rPr>
        <i/>
        <sz val="9"/>
        <color theme="3"/>
        <rFont val="Calibri"/>
        <family val="2"/>
        <scheme val="minor"/>
      </rPr>
      <t>LCCF Checklist atau</t>
    </r>
    <r>
      <rPr>
        <sz val="9"/>
        <color theme="3"/>
        <rFont val="Calibri"/>
        <family val="2"/>
        <scheme val="minor"/>
      </rPr>
      <t xml:space="preserve"> </t>
    </r>
    <r>
      <rPr>
        <i/>
        <sz val="9"/>
        <color theme="3"/>
        <rFont val="Calibri"/>
        <family val="2"/>
        <scheme val="minor"/>
      </rPr>
      <t xml:space="preserve">LCCF Track (Carbon Absolute). </t>
    </r>
  </si>
  <si>
    <t xml:space="preserve">TAJUK PERMOHONAN </t>
  </si>
  <si>
    <t>BIL.</t>
  </si>
  <si>
    <t>7A</t>
  </si>
  <si>
    <t>7B</t>
  </si>
  <si>
    <t xml:space="preserve">RUMUSAN PERMOHONAN YANG DITERIMA BERDASARKAN PROFESION DAN PURATA MARKAH </t>
  </si>
  <si>
    <t>JUMLAH</t>
  </si>
  <si>
    <t>Peratus (%)</t>
  </si>
  <si>
    <t>PURATA MARKAH SEMASA KEMUKAKAN PINDAAN</t>
  </si>
  <si>
    <t>PURATA MARKAH SELEPAS PINDAAN</t>
  </si>
  <si>
    <t>JENIS LCP**</t>
  </si>
  <si>
    <t xml:space="preserve">     TARIKH KEMASKINI :</t>
  </si>
  <si>
    <t xml:space="preserve">     KOD PBT   : </t>
  </si>
  <si>
    <t xml:space="preserve">              NAMA PBT : </t>
  </si>
  <si>
    <t>Juru Ukur Tanah Berlesen</t>
  </si>
  <si>
    <t>Jumlah Keseluruhan</t>
  </si>
  <si>
    <t>RUMUSAN JENIS LCP DAN MAJORITI PROFESION YANG MENGEMUKAKAN</t>
  </si>
  <si>
    <t>Perobohan Bangunan</t>
  </si>
  <si>
    <t>Pengubahan Bangunan</t>
  </si>
  <si>
    <t>Pendirian  Bangunan</t>
  </si>
  <si>
    <t>Kerja Kejuruteraan</t>
  </si>
  <si>
    <t>Kerja Perlombongan</t>
  </si>
  <si>
    <t>Kerja Perindustrian</t>
  </si>
  <si>
    <t>Perubahan Material Penggunaan Tanah</t>
  </si>
  <si>
    <t>Perubahan Material Penggunaan Bangunan</t>
  </si>
  <si>
    <t>Susunan Penggunaan Tanah untuk Tujuan Memecah Sempadan Atau Cantuman Yang Tidak Melibatkan Pendirian Bangunan</t>
  </si>
  <si>
    <t>Susunan Penggunaan Tanah untuk Tujuan Memecah Sempadan Atau Cantuman Yang Melibatkan Pendirian Bangunan</t>
  </si>
  <si>
    <t>Perancang Bandar Berdaftar</t>
  </si>
  <si>
    <t>*Untuk menambahkan row pengisian maklumat, 'insert' pada row 50/ terbawah</t>
  </si>
  <si>
    <t>**Jenis LCP :</t>
  </si>
  <si>
    <t>PROFESSION PERUNDING ***</t>
  </si>
  <si>
    <t>Pemajuan Melibatkan Ruang Udara</t>
  </si>
  <si>
    <t>Selepas Pindaan (Jika Berkenaan)</t>
  </si>
  <si>
    <t>Firma A</t>
  </si>
  <si>
    <r>
      <rPr>
        <b/>
        <sz val="12"/>
        <rFont val="Calibri"/>
        <family val="2"/>
      </rPr>
      <t>≤</t>
    </r>
    <r>
      <rPr>
        <b/>
        <sz val="12"/>
        <rFont val="Calibri"/>
        <family val="2"/>
        <scheme val="minor"/>
      </rPr>
      <t>50% - LCP Tidak Diterima</t>
    </r>
  </si>
  <si>
    <t>51-79% - LCP Diterima Dengan Pindaan</t>
  </si>
  <si>
    <r>
      <rPr>
        <b/>
        <sz val="12"/>
        <rFont val="Calibri"/>
        <family val="2"/>
      </rPr>
      <t>≥</t>
    </r>
    <r>
      <rPr>
        <b/>
        <sz val="12"/>
        <rFont val="Calibri"/>
        <family val="2"/>
        <scheme val="minor"/>
      </rPr>
      <t>80% - LCP Diterima</t>
    </r>
  </si>
  <si>
    <t>*Bahagian ini adalah janaan automatik dan rumusan sahaja</t>
  </si>
  <si>
    <t>Permohonan KM A</t>
  </si>
  <si>
    <t>*Rumusan ini  perlu diisi berasingan untuk semua projek</t>
  </si>
  <si>
    <t>*Template ini perlu diisi berasingan mengikut jenis LCP</t>
  </si>
  <si>
    <t xml:space="preserve">1 point : Mempunyai 1 input inisiatif                                                                              
2 point : Mempunyai 2 input inisiatif
3 point : Mempunyai 3 input inisiatif
4 point : Cadangan pembangunan ini memberi Impak kepada pencapaian konsep pembangunan yang dicadangkan.                                               
5 point : Cad. Pembangunan ini mengaplikasikan inisiatif-inisiatif dalam menerapkan konsep dan ciri-ciri yang dicadangkan.
* Sebagai alternatif, 5 point akan diberikan secara langsung bagi mana-mana projek yang dapat mencapai pengurangan karbon berasaskan kepada Low Carbon Cities Framework sama ada menggunakan LCCF Checklist atau LCCF Track (Carbon Absolute). 
</t>
  </si>
  <si>
    <t xml:space="preserve">1 point : Mempunyai 1 input inisiatif                                                                              
2 point : Mempunyai 2 input inisiatif
3 point : Mempunyai 3 input inisiatif
4 point : Cadangan pembangunan ini memberi Impak kepada pencapaian konsep pembangunan yang dicadangkan.                                               
5 point : Cad. Pembangunan ini mengaplikasikan inisiatif-inisiatif dalam menerapkan konsep dan ciri-ciri yang dicadangkan.
* Sebagai alternatif, 5 point akan diberikan secara langsung bagi mana-mana projek yang dapat mencapai pengurangan karbon berasaskan kepada Low Carbon Cities Framework sama ada menggunakan LCCF Checklist atau LCCF Track (Carbon Absolute). </t>
  </si>
  <si>
    <t xml:space="preserve">     PEGAWAI BERTANGGUNGJAWAB : </t>
  </si>
  <si>
    <t>CATATAN</t>
  </si>
  <si>
    <t>Ada</t>
  </si>
  <si>
    <t>Tiada</t>
  </si>
  <si>
    <t>Tidak Berkaitan</t>
  </si>
  <si>
    <t>Jika SP bukan perunding perancang bandar tetapi mempunyai kakitangan perancang bandar dalam pasukan</t>
  </si>
  <si>
    <t>MARKAH MyLCP SCORE CARD BAGI PIHAK BERKUASA PERANCANG TEMPATAN (JANUARI - JUN 2021)</t>
  </si>
  <si>
    <t>KEPERLUAN</t>
  </si>
  <si>
    <t>MARKAH SELEPAS PINDAAN (JIKA BERKAITAN)</t>
  </si>
  <si>
    <t>MARKAH YANG PERLU DILENGKAPKAN PBT</t>
  </si>
  <si>
    <t>PEMBERAT MARKAH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</si>
</sst>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7.7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9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sz val="9"/>
      <color theme="3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">
    <xf numFmtId="0" fontId="0" fillId="0" borderId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0" applyNumberFormat="0" applyBorder="0" applyAlignment="0" applyProtection="0"/>
    <xf numFmtId="0" fontId="42" fillId="13" borderId="16" applyNumberFormat="0" applyFont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1" fillId="0" borderId="17" applyNumberFormat="0" applyFill="0" applyAlignment="0" applyProtection="0"/>
    <xf numFmtId="0" fontId="42" fillId="16" borderId="0" applyNumberFormat="0" applyBorder="0" applyAlignment="0" applyProtection="0"/>
  </cellStyleXfs>
  <cellXfs count="5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0" fillId="0" borderId="8" xfId="0" applyBorder="1"/>
    <xf numFmtId="0" fontId="0" fillId="2" borderId="10" xfId="0" applyFill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0" fillId="0" borderId="14" xfId="0" applyBorder="1"/>
    <xf numFmtId="0" fontId="0" fillId="2" borderId="9" xfId="0" applyFill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2" borderId="8" xfId="0" applyFill="1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7" xfId="0" applyBorder="1" applyAlignment="1">
      <alignment vertical="top"/>
    </xf>
    <xf numFmtId="0" fontId="0" fillId="5" borderId="3" xfId="0" applyFill="1" applyBorder="1"/>
    <xf numFmtId="0" fontId="1" fillId="5" borderId="1" xfId="0" applyFont="1" applyFill="1" applyBorder="1" applyAlignment="1">
      <alignment horizontal="right"/>
    </xf>
    <xf numFmtId="0" fontId="0" fillId="2" borderId="10" xfId="0" applyFill="1" applyBorder="1"/>
    <xf numFmtId="0" fontId="0" fillId="4" borderId="10" xfId="0" applyFill="1" applyBorder="1" applyAlignment="1">
      <alignment horizontal="center" vertical="center"/>
    </xf>
    <xf numFmtId="0" fontId="0" fillId="0" borderId="8" xfId="0" applyFill="1" applyBorder="1"/>
    <xf numFmtId="0" fontId="0" fillId="0" borderId="10" xfId="0" applyFill="1" applyBorder="1"/>
    <xf numFmtId="0" fontId="0" fillId="2" borderId="14" xfId="0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vertical="top"/>
    </xf>
    <xf numFmtId="0" fontId="6" fillId="0" borderId="5" xfId="0" applyFont="1" applyBorder="1" applyAlignment="1">
      <alignment wrapText="1"/>
    </xf>
    <xf numFmtId="0" fontId="0" fillId="0" borderId="11" xfId="0" applyBorder="1" applyAlignment="1">
      <alignment vertical="top"/>
    </xf>
    <xf numFmtId="0" fontId="0" fillId="0" borderId="15" xfId="0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5" xfId="0" applyBorder="1"/>
    <xf numFmtId="0" fontId="0" fillId="5" borderId="4" xfId="0" applyFill="1" applyBorder="1"/>
    <xf numFmtId="0" fontId="1" fillId="5" borderId="1" xfId="0" applyFont="1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1" fillId="5" borderId="8" xfId="0" applyFont="1" applyFill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5" fillId="2" borderId="9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Fill="1"/>
    <xf numFmtId="0" fontId="0" fillId="2" borderId="1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vertical="top" wrapText="1"/>
    </xf>
    <xf numFmtId="0" fontId="1" fillId="0" borderId="10" xfId="0" applyFont="1" applyBorder="1"/>
    <xf numFmtId="0" fontId="0" fillId="0" borderId="11" xfId="0" applyBorder="1" applyAlignment="1">
      <alignment horizontal="right" vertical="top"/>
    </xf>
    <xf numFmtId="0" fontId="0" fillId="0" borderId="7" xfId="0" applyBorder="1" applyAlignment="1">
      <alignment horizontal="right" vertical="top"/>
    </xf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0" fillId="0" borderId="11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6" fillId="0" borderId="8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1" fillId="5" borderId="3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2" xfId="0" applyFont="1" applyFill="1" applyBorder="1"/>
    <xf numFmtId="0" fontId="1" fillId="2" borderId="9" xfId="0" applyFont="1" applyFill="1" applyBorder="1"/>
    <xf numFmtId="0" fontId="10" fillId="2" borderId="14" xfId="0" applyFont="1" applyFill="1" applyBorder="1"/>
    <xf numFmtId="0" fontId="10" fillId="2" borderId="12" xfId="0" applyFont="1" applyFill="1" applyBorder="1"/>
    <xf numFmtId="0" fontId="10" fillId="0" borderId="0" xfId="0" applyFont="1" applyBorder="1"/>
    <xf numFmtId="0" fontId="10" fillId="0" borderId="11" xfId="0" applyFont="1" applyBorder="1"/>
    <xf numFmtId="0" fontId="11" fillId="0" borderId="0" xfId="0" applyFont="1" applyBorder="1"/>
    <xf numFmtId="0" fontId="11" fillId="0" borderId="11" xfId="0" applyFont="1" applyBorder="1" applyAlignment="1">
      <alignment vertical="top"/>
    </xf>
    <xf numFmtId="0" fontId="11" fillId="0" borderId="5" xfId="0" applyFont="1" applyBorder="1"/>
    <xf numFmtId="0" fontId="11" fillId="0" borderId="7" xfId="0" applyFont="1" applyBorder="1" applyAlignment="1">
      <alignment vertical="top"/>
    </xf>
    <xf numFmtId="0" fontId="10" fillId="2" borderId="9" xfId="0" applyFont="1" applyFill="1" applyBorder="1"/>
    <xf numFmtId="0" fontId="11" fillId="0" borderId="10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4" fillId="2" borderId="9" xfId="0" applyFont="1" applyFill="1" applyBorder="1"/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0" borderId="5" xfId="0" applyFont="1" applyBorder="1"/>
    <xf numFmtId="0" fontId="10" fillId="2" borderId="9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12" xfId="0" applyBorder="1" applyAlignment="1">
      <alignment horizontal="right" vertical="top"/>
    </xf>
    <xf numFmtId="0" fontId="1" fillId="0" borderId="5" xfId="0" applyFont="1" applyBorder="1"/>
    <xf numFmtId="0" fontId="1" fillId="0" borderId="14" xfId="0" applyFont="1" applyBorder="1"/>
    <xf numFmtId="0" fontId="1" fillId="0" borderId="0" xfId="0" applyFont="1" applyAlignment="1"/>
    <xf numFmtId="0" fontId="4" fillId="5" borderId="3" xfId="0" applyFont="1" applyFill="1" applyBorder="1"/>
    <xf numFmtId="0" fontId="4" fillId="5" borderId="4" xfId="0" applyFont="1" applyFill="1" applyBorder="1"/>
    <xf numFmtId="0" fontId="10" fillId="5" borderId="1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0" fillId="5" borderId="4" xfId="0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center"/>
    </xf>
    <xf numFmtId="0" fontId="1" fillId="6" borderId="9" xfId="0" applyFont="1" applyFill="1" applyBorder="1"/>
    <xf numFmtId="0" fontId="1" fillId="6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left" vertical="top" wrapText="1"/>
    </xf>
    <xf numFmtId="9" fontId="0" fillId="2" borderId="13" xfId="0" applyNumberFormat="1" applyFill="1" applyBorder="1" applyAlignment="1">
      <alignment vertical="top"/>
    </xf>
    <xf numFmtId="9" fontId="0" fillId="2" borderId="9" xfId="0" applyNumberFormat="1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0" borderId="0" xfId="0" applyBorder="1" applyAlignment="1">
      <alignment horizontal="left" vertical="top"/>
    </xf>
    <xf numFmtId="0" fontId="0" fillId="2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4" borderId="15" xfId="0" applyFill="1" applyBorder="1" applyAlignment="1">
      <alignment horizontal="center" vertical="top"/>
    </xf>
    <xf numFmtId="0" fontId="0" fillId="4" borderId="10" xfId="0" applyFill="1" applyBorder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2" borderId="6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0" fillId="5" borderId="3" xfId="0" applyFill="1" applyBorder="1" applyAlignment="1">
      <alignment vertical="top"/>
    </xf>
    <xf numFmtId="0" fontId="1" fillId="5" borderId="1" xfId="0" applyFont="1" applyFill="1" applyBorder="1" applyAlignment="1">
      <alignment horizontal="right" vertical="top"/>
    </xf>
    <xf numFmtId="0" fontId="0" fillId="0" borderId="8" xfId="0" applyBorder="1" applyAlignment="1">
      <alignment vertical="top"/>
    </xf>
    <xf numFmtId="0" fontId="10" fillId="0" borderId="14" xfId="0" applyFont="1" applyBorder="1"/>
    <xf numFmtId="0" fontId="10" fillId="0" borderId="12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left"/>
    </xf>
    <xf numFmtId="0" fontId="10" fillId="0" borderId="12" xfId="0" applyFont="1" applyBorder="1" applyAlignment="1">
      <alignment vertical="top"/>
    </xf>
    <xf numFmtId="0" fontId="10" fillId="0" borderId="9" xfId="0" applyFont="1" applyBorder="1" applyAlignment="1">
      <alignment wrapText="1"/>
    </xf>
    <xf numFmtId="0" fontId="10" fillId="0" borderId="10" xfId="0" applyFont="1" applyBorder="1"/>
    <xf numFmtId="0" fontId="0" fillId="0" borderId="6" xfId="0" applyBorder="1" applyAlignment="1">
      <alignment horizontal="left" vertical="top"/>
    </xf>
    <xf numFmtId="0" fontId="0" fillId="5" borderId="2" xfId="0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5" borderId="2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2" borderId="13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10" fillId="2" borderId="13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5" borderId="2" xfId="0" applyFont="1" applyFill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5" borderId="2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12" xfId="0" applyFont="1" applyBorder="1"/>
    <xf numFmtId="0" fontId="1" fillId="0" borderId="0" xfId="0" applyFont="1" applyBorder="1"/>
    <xf numFmtId="0" fontId="1" fillId="0" borderId="11" xfId="0" applyFont="1" applyBorder="1"/>
    <xf numFmtId="0" fontId="0" fillId="0" borderId="0" xfId="0" applyFont="1" applyBorder="1"/>
    <xf numFmtId="0" fontId="0" fillId="0" borderId="11" xfId="0" applyFont="1" applyBorder="1"/>
    <xf numFmtId="0" fontId="0" fillId="0" borderId="10" xfId="0" applyFont="1" applyBorder="1" applyAlignment="1">
      <alignment vertical="top" wrapText="1"/>
    </xf>
    <xf numFmtId="0" fontId="1" fillId="0" borderId="13" xfId="0" applyFont="1" applyBorder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3" fillId="0" borderId="10" xfId="0" applyFont="1" applyBorder="1" applyAlignment="1">
      <alignment vertical="top"/>
    </xf>
    <xf numFmtId="0" fontId="13" fillId="0" borderId="10" xfId="0" applyFont="1" applyBorder="1" applyAlignment="1">
      <alignment vertical="center"/>
    </xf>
    <xf numFmtId="0" fontId="13" fillId="0" borderId="8" xfId="0" applyFont="1" applyBorder="1" applyAlignment="1">
      <alignment wrapText="1"/>
    </xf>
    <xf numFmtId="0" fontId="11" fillId="0" borderId="8" xfId="0" applyFont="1" applyBorder="1" applyAlignment="1">
      <alignment vertical="top" wrapText="1"/>
    </xf>
    <xf numFmtId="0" fontId="12" fillId="0" borderId="9" xfId="0" applyFont="1" applyBorder="1"/>
    <xf numFmtId="0" fontId="11" fillId="0" borderId="10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0" fillId="6" borderId="13" xfId="0" applyFill="1" applyBorder="1" applyAlignment="1">
      <alignment horizontal="left" vertical="top"/>
    </xf>
    <xf numFmtId="0" fontId="0" fillId="6" borderId="14" xfId="0" applyFill="1" applyBorder="1"/>
    <xf numFmtId="0" fontId="1" fillId="6" borderId="14" xfId="0" applyFont="1" applyFill="1" applyBorder="1" applyAlignment="1">
      <alignment horizontal="right"/>
    </xf>
    <xf numFmtId="0" fontId="0" fillId="6" borderId="6" xfId="0" applyFill="1" applyBorder="1" applyAlignment="1">
      <alignment horizontal="left" vertical="top"/>
    </xf>
    <xf numFmtId="0" fontId="0" fillId="6" borderId="5" xfId="0" applyFill="1" applyBorder="1"/>
    <xf numFmtId="0" fontId="1" fillId="6" borderId="5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vertical="center"/>
    </xf>
    <xf numFmtId="0" fontId="12" fillId="0" borderId="0" xfId="0" applyFont="1"/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0" fontId="14" fillId="0" borderId="1" xfId="0" applyFont="1" applyFill="1" applyBorder="1"/>
    <xf numFmtId="0" fontId="12" fillId="0" borderId="11" xfId="0" applyFont="1" applyBorder="1"/>
    <xf numFmtId="0" fontId="12" fillId="0" borderId="4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top"/>
    </xf>
    <xf numFmtId="0" fontId="12" fillId="0" borderId="15" xfId="0" applyFont="1" applyBorder="1" applyAlignment="1">
      <alignment horizontal="center"/>
    </xf>
    <xf numFmtId="0" fontId="12" fillId="7" borderId="13" xfId="0" applyFont="1" applyFill="1" applyBorder="1"/>
    <xf numFmtId="0" fontId="12" fillId="7" borderId="12" xfId="0" applyFont="1" applyFill="1" applyBorder="1"/>
    <xf numFmtId="0" fontId="5" fillId="7" borderId="13" xfId="0" applyFont="1" applyFill="1" applyBorder="1" applyAlignment="1">
      <alignment wrapText="1"/>
    </xf>
    <xf numFmtId="0" fontId="0" fillId="7" borderId="15" xfId="0" applyFill="1" applyBorder="1"/>
    <xf numFmtId="0" fontId="0" fillId="7" borderId="11" xfId="0" applyFill="1" applyBorder="1"/>
    <xf numFmtId="0" fontId="5" fillId="7" borderId="15" xfId="0" applyFont="1" applyFill="1" applyBorder="1"/>
    <xf numFmtId="0" fontId="0" fillId="7" borderId="6" xfId="0" applyFill="1" applyBorder="1"/>
    <xf numFmtId="0" fontId="0" fillId="7" borderId="7" xfId="0" applyFill="1" applyBorder="1"/>
    <xf numFmtId="0" fontId="5" fillId="7" borderId="6" xfId="0" applyFont="1" applyFill="1" applyBorder="1"/>
    <xf numFmtId="0" fontId="12" fillId="0" borderId="0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1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6" borderId="13" xfId="0" applyFont="1" applyFill="1" applyBorder="1"/>
    <xf numFmtId="0" fontId="9" fillId="6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left" readingOrder="1"/>
    </xf>
    <xf numFmtId="0" fontId="0" fillId="0" borderId="7" xfId="0" applyBorder="1" applyAlignment="1">
      <alignment wrapText="1"/>
    </xf>
    <xf numFmtId="0" fontId="0" fillId="0" borderId="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2" borderId="13" xfId="0" applyFont="1" applyFill="1" applyBorder="1" applyAlignment="1">
      <alignment horizontal="left" vertical="top"/>
    </xf>
    <xf numFmtId="0" fontId="5" fillId="2" borderId="14" xfId="0" applyFont="1" applyFill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center"/>
    </xf>
    <xf numFmtId="0" fontId="0" fillId="8" borderId="13" xfId="0" applyFill="1" applyBorder="1" applyAlignment="1">
      <alignment horizontal="left" vertical="top"/>
    </xf>
    <xf numFmtId="0" fontId="0" fillId="8" borderId="14" xfId="0" applyFill="1" applyBorder="1"/>
    <xf numFmtId="0" fontId="0" fillId="8" borderId="12" xfId="0" applyFill="1" applyBorder="1"/>
    <xf numFmtId="0" fontId="1" fillId="8" borderId="9" xfId="0" applyFont="1" applyFill="1" applyBorder="1"/>
    <xf numFmtId="0" fontId="0" fillId="8" borderId="9" xfId="0" applyFill="1" applyBorder="1"/>
    <xf numFmtId="0" fontId="4" fillId="8" borderId="9" xfId="0" applyFont="1" applyFill="1" applyBorder="1"/>
    <xf numFmtId="0" fontId="0" fillId="8" borderId="15" xfId="0" applyFill="1" applyBorder="1" applyAlignment="1">
      <alignment horizontal="left" vertical="top"/>
    </xf>
    <xf numFmtId="0" fontId="0" fillId="8" borderId="0" xfId="0" applyFill="1" applyBorder="1"/>
    <xf numFmtId="0" fontId="0" fillId="8" borderId="11" xfId="0" applyFill="1" applyBorder="1" applyAlignment="1">
      <alignment horizontal="right"/>
    </xf>
    <xf numFmtId="0" fontId="0" fillId="8" borderId="10" xfId="0" applyFill="1" applyBorder="1" applyAlignment="1">
      <alignment wrapText="1"/>
    </xf>
    <xf numFmtId="0" fontId="0" fillId="8" borderId="6" xfId="0" applyFill="1" applyBorder="1" applyAlignment="1">
      <alignment horizontal="left" vertical="top"/>
    </xf>
    <xf numFmtId="0" fontId="0" fillId="8" borderId="5" xfId="0" applyFill="1" applyBorder="1"/>
    <xf numFmtId="0" fontId="0" fillId="8" borderId="7" xfId="0" applyFill="1" applyBorder="1" applyAlignment="1">
      <alignment horizontal="right"/>
    </xf>
    <xf numFmtId="0" fontId="0" fillId="8" borderId="8" xfId="0" applyFill="1" applyBorder="1" applyAlignment="1">
      <alignment wrapText="1"/>
    </xf>
    <xf numFmtId="0" fontId="1" fillId="8" borderId="13" xfId="0" applyFont="1" applyFill="1" applyBorder="1" applyAlignment="1">
      <alignment horizontal="left" vertical="top"/>
    </xf>
    <xf numFmtId="0" fontId="1" fillId="8" borderId="14" xfId="0" applyFont="1" applyFill="1" applyBorder="1"/>
    <xf numFmtId="0" fontId="1" fillId="8" borderId="12" xfId="0" applyFont="1" applyFill="1" applyBorder="1"/>
    <xf numFmtId="0" fontId="0" fillId="8" borderId="11" xfId="0" applyFill="1" applyBorder="1" applyAlignment="1">
      <alignment horizontal="right" vertical="top"/>
    </xf>
    <xf numFmtId="0" fontId="0" fillId="8" borderId="7" xfId="0" applyFill="1" applyBorder="1" applyAlignment="1">
      <alignment horizontal="right" vertical="top"/>
    </xf>
    <xf numFmtId="0" fontId="0" fillId="8" borderId="15" xfId="0" applyFont="1" applyFill="1" applyBorder="1" applyAlignment="1">
      <alignment horizontal="left" vertical="top"/>
    </xf>
    <xf numFmtId="0" fontId="0" fillId="8" borderId="6" xfId="0" applyFont="1" applyFill="1" applyBorder="1" applyAlignment="1">
      <alignment horizontal="left" vertical="top"/>
    </xf>
    <xf numFmtId="0" fontId="1" fillId="8" borderId="9" xfId="0" applyFont="1" applyFill="1" applyBorder="1" applyAlignment="1">
      <alignment wrapText="1"/>
    </xf>
    <xf numFmtId="0" fontId="0" fillId="8" borderId="10" xfId="0" applyFill="1" applyBorder="1" applyAlignment="1">
      <alignment vertical="top" wrapText="1"/>
    </xf>
    <xf numFmtId="0" fontId="0" fillId="8" borderId="10" xfId="0" applyFill="1" applyBorder="1"/>
    <xf numFmtId="0" fontId="0" fillId="8" borderId="8" xfId="0" applyFill="1" applyBorder="1"/>
    <xf numFmtId="0" fontId="4" fillId="3" borderId="8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0" fillId="8" borderId="13" xfId="0" applyFont="1" applyFill="1" applyBorder="1" applyAlignment="1">
      <alignment horizontal="left" vertical="top"/>
    </xf>
    <xf numFmtId="0" fontId="10" fillId="8" borderId="14" xfId="0" applyFont="1" applyFill="1" applyBorder="1"/>
    <xf numFmtId="0" fontId="11" fillId="8" borderId="12" xfId="0" applyFont="1" applyFill="1" applyBorder="1" applyAlignment="1">
      <alignment horizontal="right" vertical="top"/>
    </xf>
    <xf numFmtId="0" fontId="10" fillId="8" borderId="9" xfId="0" applyFont="1" applyFill="1" applyBorder="1" applyAlignment="1">
      <alignment wrapText="1"/>
    </xf>
    <xf numFmtId="0" fontId="11" fillId="8" borderId="15" xfId="0" applyFont="1" applyFill="1" applyBorder="1" applyAlignment="1">
      <alignment horizontal="left" vertical="top"/>
    </xf>
    <xf numFmtId="0" fontId="11" fillId="8" borderId="0" xfId="0" applyFont="1" applyFill="1" applyBorder="1"/>
    <xf numFmtId="0" fontId="11" fillId="8" borderId="11" xfId="0" applyFont="1" applyFill="1" applyBorder="1" applyAlignment="1">
      <alignment horizontal="right" vertical="top"/>
    </xf>
    <xf numFmtId="0" fontId="11" fillId="8" borderId="10" xfId="0" applyFont="1" applyFill="1" applyBorder="1" applyAlignment="1">
      <alignment wrapText="1"/>
    </xf>
    <xf numFmtId="0" fontId="10" fillId="8" borderId="6" xfId="0" applyFont="1" applyFill="1" applyBorder="1" applyAlignment="1">
      <alignment horizontal="left" vertical="top"/>
    </xf>
    <xf numFmtId="0" fontId="10" fillId="8" borderId="5" xfId="0" applyFont="1" applyFill="1" applyBorder="1"/>
    <xf numFmtId="0" fontId="11" fillId="8" borderId="7" xfId="0" applyFont="1" applyFill="1" applyBorder="1" applyAlignment="1">
      <alignment horizontal="right" vertical="top"/>
    </xf>
    <xf numFmtId="0" fontId="11" fillId="8" borderId="8" xfId="0" applyFont="1" applyFill="1" applyBorder="1" applyAlignment="1">
      <alignment wrapText="1"/>
    </xf>
    <xf numFmtId="0" fontId="11" fillId="8" borderId="8" xfId="0" applyFont="1" applyFill="1" applyBorder="1" applyAlignment="1">
      <alignment horizontal="center" vertical="center"/>
    </xf>
    <xf numFmtId="0" fontId="0" fillId="8" borderId="12" xfId="0" applyFill="1" applyBorder="1" applyAlignment="1">
      <alignment horizontal="right" vertical="top"/>
    </xf>
    <xf numFmtId="0" fontId="0" fillId="8" borderId="9" xfId="0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vertical="top"/>
    </xf>
    <xf numFmtId="0" fontId="1" fillId="8" borderId="5" xfId="0" applyFont="1" applyFill="1" applyBorder="1"/>
    <xf numFmtId="0" fontId="12" fillId="8" borderId="9" xfId="0" applyFont="1" applyFill="1" applyBorder="1"/>
    <xf numFmtId="0" fontId="0" fillId="8" borderId="11" xfId="0" applyFill="1" applyBorder="1"/>
    <xf numFmtId="0" fontId="1" fillId="8" borderId="15" xfId="0" applyFont="1" applyFill="1" applyBorder="1" applyAlignment="1">
      <alignment horizontal="left" vertical="top"/>
    </xf>
    <xf numFmtId="0" fontId="1" fillId="8" borderId="10" xfId="0" applyFont="1" applyFill="1" applyBorder="1"/>
    <xf numFmtId="0" fontId="0" fillId="9" borderId="0" xfId="0" applyFill="1"/>
    <xf numFmtId="0" fontId="23" fillId="0" borderId="10" xfId="0" applyFont="1" applyBorder="1" applyAlignment="1">
      <alignment horizontal="left" readingOrder="1"/>
    </xf>
    <xf numFmtId="0" fontId="23" fillId="8" borderId="10" xfId="0" applyFont="1" applyFill="1" applyBorder="1" applyAlignment="1">
      <alignment horizontal="left" readingOrder="1"/>
    </xf>
    <xf numFmtId="0" fontId="23" fillId="8" borderId="8" xfId="0" applyFont="1" applyFill="1" applyBorder="1" applyAlignment="1">
      <alignment horizontal="left" readingOrder="1"/>
    </xf>
    <xf numFmtId="0" fontId="24" fillId="0" borderId="11" xfId="0" applyFont="1" applyBorder="1" applyAlignment="1">
      <alignment horizontal="left" readingOrder="1"/>
    </xf>
    <xf numFmtId="0" fontId="22" fillId="0" borderId="10" xfId="0" applyFont="1" applyBorder="1" applyAlignment="1">
      <alignment horizontal="left" readingOrder="1"/>
    </xf>
    <xf numFmtId="0" fontId="0" fillId="0" borderId="11" xfId="0" applyFill="1" applyBorder="1"/>
    <xf numFmtId="0" fontId="13" fillId="2" borderId="9" xfId="0" applyFont="1" applyFill="1" applyBorder="1" applyAlignment="1">
      <alignment vertical="top"/>
    </xf>
    <xf numFmtId="0" fontId="13" fillId="0" borderId="8" xfId="0" applyFont="1" applyBorder="1" applyAlignment="1">
      <alignment vertical="top"/>
    </xf>
    <xf numFmtId="0" fontId="13" fillId="0" borderId="0" xfId="0" applyFont="1" applyBorder="1"/>
    <xf numFmtId="0" fontId="13" fillId="2" borderId="12" xfId="0" applyFont="1" applyFill="1" applyBorder="1"/>
    <xf numFmtId="0" fontId="13" fillId="0" borderId="10" xfId="0" applyFont="1" applyBorder="1"/>
    <xf numFmtId="0" fontId="13" fillId="0" borderId="9" xfId="0" applyFont="1" applyBorder="1"/>
    <xf numFmtId="0" fontId="27" fillId="0" borderId="10" xfId="0" applyFont="1" applyBorder="1" applyAlignment="1">
      <alignment horizontal="left" readingOrder="1"/>
    </xf>
    <xf numFmtId="0" fontId="13" fillId="0" borderId="8" xfId="0" applyFont="1" applyBorder="1"/>
    <xf numFmtId="0" fontId="13" fillId="0" borderId="8" xfId="0" applyFont="1" applyFill="1" applyBorder="1"/>
    <xf numFmtId="0" fontId="13" fillId="0" borderId="0" xfId="0" applyFont="1"/>
    <xf numFmtId="0" fontId="13" fillId="2" borderId="9" xfId="0" applyFont="1" applyFill="1" applyBorder="1"/>
    <xf numFmtId="0" fontId="13" fillId="0" borderId="10" xfId="0" applyFont="1" applyFill="1" applyBorder="1"/>
    <xf numFmtId="0" fontId="13" fillId="8" borderId="9" xfId="0" applyFont="1" applyFill="1" applyBorder="1"/>
    <xf numFmtId="0" fontId="27" fillId="8" borderId="10" xfId="0" applyFont="1" applyFill="1" applyBorder="1" applyAlignment="1">
      <alignment horizontal="left" readingOrder="1"/>
    </xf>
    <xf numFmtId="0" fontId="27" fillId="0" borderId="8" xfId="0" applyFont="1" applyBorder="1" applyAlignment="1">
      <alignment horizontal="left" readingOrder="1"/>
    </xf>
    <xf numFmtId="0" fontId="28" fillId="8" borderId="9" xfId="0" applyFont="1" applyFill="1" applyBorder="1" applyAlignment="1">
      <alignment wrapText="1"/>
    </xf>
    <xf numFmtId="0" fontId="27" fillId="0" borderId="11" xfId="0" applyFont="1" applyBorder="1" applyAlignment="1">
      <alignment horizontal="left" readingOrder="1"/>
    </xf>
    <xf numFmtId="0" fontId="29" fillId="8" borderId="11" xfId="0" applyFont="1" applyFill="1" applyBorder="1" applyAlignment="1">
      <alignment horizontal="left" readingOrder="1"/>
    </xf>
    <xf numFmtId="0" fontId="26" fillId="2" borderId="14" xfId="0" applyFont="1" applyFill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13" fillId="0" borderId="11" xfId="0" applyFont="1" applyBorder="1"/>
    <xf numFmtId="0" fontId="27" fillId="8" borderId="11" xfId="0" applyFont="1" applyFill="1" applyBorder="1" applyAlignment="1">
      <alignment horizontal="left" readingOrder="1"/>
    </xf>
    <xf numFmtId="0" fontId="0" fillId="0" borderId="1" xfId="0" applyBorder="1" applyAlignment="1">
      <alignment horizontal="center"/>
    </xf>
    <xf numFmtId="0" fontId="37" fillId="0" borderId="0" xfId="0" applyFont="1"/>
    <xf numFmtId="0" fontId="37" fillId="0" borderId="0" xfId="0" applyFont="1" applyBorder="1"/>
    <xf numFmtId="0" fontId="38" fillId="0" borderId="0" xfId="0" applyFont="1" applyBorder="1" applyAlignment="1"/>
    <xf numFmtId="0" fontId="38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7" fillId="0" borderId="0" xfId="0" applyFont="1" applyAlignment="1">
      <alignment horizontal="left"/>
    </xf>
    <xf numFmtId="0" fontId="36" fillId="0" borderId="0" xfId="0" applyFont="1" applyBorder="1" applyAlignment="1"/>
    <xf numFmtId="0" fontId="36" fillId="0" borderId="0" xfId="0" applyFont="1"/>
    <xf numFmtId="0" fontId="36" fillId="0" borderId="0" xfId="0" applyFont="1" applyBorder="1"/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wrapText="1"/>
    </xf>
    <xf numFmtId="0" fontId="39" fillId="12" borderId="1" xfId="3" applyFont="1" applyBorder="1" applyAlignment="1">
      <alignment horizontal="center" vertical="center"/>
    </xf>
    <xf numFmtId="0" fontId="39" fillId="12" borderId="1" xfId="3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0" fillId="0" borderId="0" xfId="0"/>
    <xf numFmtId="0" fontId="1" fillId="0" borderId="0" xfId="0" applyFont="1" applyBorder="1" applyAlignment="1">
      <alignment vertical="center" wrapText="1"/>
    </xf>
    <xf numFmtId="0" fontId="11" fillId="1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0" fillId="10" borderId="1" xfId="1" applyFont="1" applyBorder="1" applyAlignment="1">
      <alignment horizontal="center" vertical="center"/>
    </xf>
    <xf numFmtId="0" fontId="1" fillId="0" borderId="17" xfId="7" applyAlignment="1">
      <alignment horizontal="center"/>
    </xf>
    <xf numFmtId="164" fontId="1" fillId="0" borderId="17" xfId="7" applyNumberFormat="1" applyAlignment="1">
      <alignment horizontal="center"/>
    </xf>
    <xf numFmtId="164" fontId="0" fillId="0" borderId="0" xfId="0" applyNumberFormat="1"/>
    <xf numFmtId="0" fontId="1" fillId="0" borderId="17" xfId="7" applyAlignment="1">
      <alignment horizontal="center" vertical="center"/>
    </xf>
    <xf numFmtId="0" fontId="10" fillId="10" borderId="2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13" borderId="1" xfId="4" applyFont="1" applyBorder="1" applyAlignment="1">
      <alignment horizontal="center" vertical="center" wrapText="1"/>
    </xf>
    <xf numFmtId="0" fontId="0" fillId="13" borderId="1" xfId="4" applyFont="1" applyBorder="1" applyAlignment="1">
      <alignment horizontal="center" vertical="center"/>
    </xf>
    <xf numFmtId="0" fontId="1" fillId="13" borderId="1" xfId="4" applyFont="1" applyBorder="1" applyAlignment="1">
      <alignment horizontal="center"/>
    </xf>
    <xf numFmtId="0" fontId="42" fillId="13" borderId="1" xfId="4" applyFont="1" applyBorder="1" applyAlignment="1">
      <alignment horizontal="center" vertical="center"/>
    </xf>
    <xf numFmtId="0" fontId="1" fillId="13" borderId="1" xfId="4" applyFont="1" applyBorder="1" applyAlignment="1">
      <alignment horizontal="center" vertical="center"/>
    </xf>
    <xf numFmtId="0" fontId="10" fillId="1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7" fillId="0" borderId="0" xfId="0" applyFont="1" applyAlignment="1"/>
    <xf numFmtId="15" fontId="37" fillId="0" borderId="1" xfId="0" applyNumberFormat="1" applyFont="1" applyBorder="1" applyAlignment="1">
      <alignment horizontal="center" vertical="center"/>
    </xf>
    <xf numFmtId="0" fontId="1" fillId="16" borderId="1" xfId="8" applyFont="1" applyBorder="1" applyAlignment="1">
      <alignment horizontal="center" vertical="center" wrapText="1"/>
    </xf>
    <xf numFmtId="0" fontId="11" fillId="10" borderId="1" xfId="1" applyFont="1" applyBorder="1" applyAlignment="1">
      <alignment horizontal="left" vertical="center" wrapText="1"/>
    </xf>
    <xf numFmtId="0" fontId="11" fillId="10" borderId="1" xfId="1" applyFont="1" applyBorder="1" applyAlignment="1">
      <alignment horizontal="left" wrapText="1"/>
    </xf>
    <xf numFmtId="0" fontId="11" fillId="10" borderId="1" xfId="1" applyFont="1" applyBorder="1" applyAlignment="1">
      <alignment wrapText="1"/>
    </xf>
    <xf numFmtId="14" fontId="37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11" borderId="0" xfId="2" applyFont="1"/>
    <xf numFmtId="0" fontId="2" fillId="11" borderId="0" xfId="2" applyFont="1" applyAlignment="1">
      <alignment wrapText="1"/>
    </xf>
    <xf numFmtId="0" fontId="0" fillId="2" borderId="1" xfId="0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38" fillId="0" borderId="0" xfId="0" applyFont="1" applyAlignment="1"/>
    <xf numFmtId="0" fontId="45" fillId="13" borderId="21" xfId="4" applyFont="1" applyBorder="1" applyAlignment="1">
      <alignment horizontal="center" vertical="center" wrapText="1"/>
    </xf>
    <xf numFmtId="0" fontId="13" fillId="0" borderId="12" xfId="0" applyFont="1" applyBorder="1"/>
    <xf numFmtId="0" fontId="13" fillId="0" borderId="11" xfId="0" applyFont="1" applyFill="1" applyBorder="1"/>
    <xf numFmtId="0" fontId="0" fillId="2" borderId="10" xfId="0" applyFill="1" applyBorder="1" applyAlignment="1">
      <alignment horizontal="center"/>
    </xf>
    <xf numFmtId="0" fontId="13" fillId="8" borderId="10" xfId="0" applyFont="1" applyFill="1" applyBorder="1"/>
    <xf numFmtId="0" fontId="10" fillId="8" borderId="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3" fillId="8" borderId="12" xfId="0" applyFont="1" applyFill="1" applyBorder="1"/>
    <xf numFmtId="0" fontId="13" fillId="8" borderId="8" xfId="0" applyFont="1" applyFill="1" applyBorder="1"/>
    <xf numFmtId="0" fontId="27" fillId="0" borderId="0" xfId="0" applyFont="1" applyAlignment="1">
      <alignment horizontal="left" readingOrder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right" vertical="center"/>
    </xf>
    <xf numFmtId="0" fontId="1" fillId="6" borderId="7" xfId="0" applyFont="1" applyFill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1" fillId="2" borderId="13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 vertical="top"/>
    </xf>
    <xf numFmtId="0" fontId="5" fillId="2" borderId="13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0" fillId="2" borderId="10" xfId="0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/>
    </xf>
    <xf numFmtId="0" fontId="13" fillId="0" borderId="1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0" fillId="8" borderId="10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29" fillId="8" borderId="9" xfId="0" applyFont="1" applyFill="1" applyBorder="1" applyAlignment="1">
      <alignment horizontal="left"/>
    </xf>
    <xf numFmtId="0" fontId="29" fillId="8" borderId="10" xfId="0" applyFont="1" applyFill="1" applyBorder="1" applyAlignment="1">
      <alignment horizontal="left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13" fillId="8" borderId="10" xfId="0" applyFont="1" applyFill="1" applyBorder="1" applyAlignment="1">
      <alignment horizontal="left" vertical="top" wrapText="1"/>
    </xf>
    <xf numFmtId="0" fontId="10" fillId="8" borderId="13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 vertical="top"/>
    </xf>
    <xf numFmtId="0" fontId="26" fillId="2" borderId="14" xfId="0" applyFont="1" applyFill="1" applyBorder="1" applyAlignment="1">
      <alignment horizontal="center" vertical="top"/>
    </xf>
    <xf numFmtId="0" fontId="26" fillId="2" borderId="12" xfId="0" applyFont="1" applyFill="1" applyBorder="1" applyAlignment="1">
      <alignment horizontal="center" vertical="top"/>
    </xf>
    <xf numFmtId="0" fontId="10" fillId="8" borderId="13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right" vertical="top"/>
    </xf>
    <xf numFmtId="0" fontId="21" fillId="7" borderId="15" xfId="0" applyFont="1" applyFill="1" applyBorder="1" applyAlignment="1">
      <alignment horizontal="right" vertical="top"/>
    </xf>
    <xf numFmtId="0" fontId="21" fillId="7" borderId="6" xfId="0" applyFont="1" applyFill="1" applyBorder="1" applyAlignment="1">
      <alignment horizontal="right" vertical="top"/>
    </xf>
    <xf numFmtId="0" fontId="16" fillId="7" borderId="12" xfId="0" applyFont="1" applyFill="1" applyBorder="1" applyAlignment="1">
      <alignment horizontal="left" vertical="top"/>
    </xf>
    <xf numFmtId="0" fontId="16" fillId="7" borderId="11" xfId="0" applyFont="1" applyFill="1" applyBorder="1" applyAlignment="1">
      <alignment horizontal="left" vertical="top"/>
    </xf>
    <xf numFmtId="0" fontId="16" fillId="7" borderId="7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0" fontId="1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1" fillId="17" borderId="1" xfId="0" applyFont="1" applyFill="1" applyBorder="1" applyAlignment="1">
      <alignment horizontal="center" vertical="center"/>
    </xf>
    <xf numFmtId="0" fontId="37" fillId="17" borderId="1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44" fillId="15" borderId="4" xfId="6" applyFont="1" applyBorder="1" applyAlignment="1" applyProtection="1">
      <alignment horizontal="left"/>
    </xf>
    <xf numFmtId="0" fontId="44" fillId="15" borderId="1" xfId="6" applyFont="1" applyBorder="1" applyAlignment="1" applyProtection="1">
      <alignment horizontal="left"/>
    </xf>
    <xf numFmtId="0" fontId="36" fillId="0" borderId="5" xfId="0" applyFont="1" applyBorder="1" applyAlignment="1" applyProtection="1">
      <alignment horizontal="left"/>
    </xf>
    <xf numFmtId="0" fontId="44" fillId="8" borderId="4" xfId="2" applyFont="1" applyFill="1" applyBorder="1" applyAlignment="1" applyProtection="1">
      <alignment horizontal="left"/>
    </xf>
    <xf numFmtId="0" fontId="44" fillId="8" borderId="1" xfId="2" applyFont="1" applyFill="1" applyBorder="1" applyAlignment="1" applyProtection="1">
      <alignment horizontal="left"/>
    </xf>
    <xf numFmtId="0" fontId="44" fillId="14" borderId="4" xfId="5" applyFont="1" applyBorder="1" applyAlignment="1" applyProtection="1">
      <alignment horizontal="left"/>
    </xf>
    <xf numFmtId="0" fontId="44" fillId="14" borderId="1" xfId="5" applyFont="1" applyBorder="1" applyAlignment="1" applyProtection="1">
      <alignment horizontal="left"/>
    </xf>
    <xf numFmtId="0" fontId="46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36" fillId="13" borderId="13" xfId="4" applyFont="1" applyBorder="1" applyAlignment="1">
      <alignment horizontal="left" vertical="center"/>
    </xf>
    <xf numFmtId="0" fontId="36" fillId="13" borderId="12" xfId="4" applyFont="1" applyBorder="1" applyAlignment="1">
      <alignment horizontal="left" vertical="center"/>
    </xf>
    <xf numFmtId="0" fontId="36" fillId="13" borderId="6" xfId="4" applyFont="1" applyBorder="1" applyAlignment="1">
      <alignment horizontal="left" vertical="center"/>
    </xf>
    <xf numFmtId="0" fontId="36" fillId="13" borderId="7" xfId="4" applyFont="1" applyBorder="1" applyAlignment="1">
      <alignment horizontal="left" vertical="center"/>
    </xf>
    <xf numFmtId="0" fontId="1" fillId="16" borderId="1" xfId="8" applyFont="1" applyBorder="1" applyAlignment="1">
      <alignment horizontal="center" vertical="center"/>
    </xf>
    <xf numFmtId="0" fontId="1" fillId="16" borderId="9" xfId="8" applyFont="1" applyBorder="1" applyAlignment="1">
      <alignment horizontal="center" vertical="center" wrapText="1"/>
    </xf>
    <xf numFmtId="0" fontId="1" fillId="16" borderId="8" xfId="8" applyFont="1" applyBorder="1" applyAlignment="1">
      <alignment horizontal="center" vertical="center" wrapText="1"/>
    </xf>
    <xf numFmtId="0" fontId="1" fillId="16" borderId="9" xfId="8" applyFont="1" applyBorder="1" applyAlignment="1">
      <alignment horizontal="center" vertical="center"/>
    </xf>
    <xf numFmtId="0" fontId="1" fillId="16" borderId="8" xfId="8" applyFont="1" applyBorder="1" applyAlignment="1">
      <alignment horizontal="center" vertical="center"/>
    </xf>
    <xf numFmtId="0" fontId="45" fillId="13" borderId="1" xfId="4" applyFont="1" applyBorder="1" applyAlignment="1">
      <alignment horizontal="left" vertical="center"/>
    </xf>
    <xf numFmtId="0" fontId="45" fillId="13" borderId="2" xfId="4" applyFont="1" applyBorder="1" applyAlignment="1">
      <alignment horizontal="left" vertical="center"/>
    </xf>
    <xf numFmtId="0" fontId="45" fillId="13" borderId="3" xfId="4" applyFont="1" applyBorder="1" applyAlignment="1">
      <alignment horizontal="left" vertical="center"/>
    </xf>
    <xf numFmtId="0" fontId="45" fillId="13" borderId="4" xfId="4" applyFont="1" applyBorder="1" applyAlignment="1">
      <alignment horizontal="left" vertical="center"/>
    </xf>
    <xf numFmtId="0" fontId="36" fillId="13" borderId="13" xfId="4" applyFont="1" applyBorder="1" applyAlignment="1">
      <alignment horizontal="left" vertical="center" wrapText="1"/>
    </xf>
    <xf numFmtId="0" fontId="36" fillId="13" borderId="14" xfId="4" applyFont="1" applyBorder="1" applyAlignment="1">
      <alignment horizontal="left" vertical="center" wrapText="1"/>
    </xf>
    <xf numFmtId="0" fontId="36" fillId="13" borderId="12" xfId="4" applyFont="1" applyBorder="1" applyAlignment="1">
      <alignment horizontal="left" vertical="center" wrapText="1"/>
    </xf>
    <xf numFmtId="0" fontId="36" fillId="13" borderId="6" xfId="4" applyFont="1" applyBorder="1" applyAlignment="1">
      <alignment horizontal="left" vertical="center" wrapText="1"/>
    </xf>
    <xf numFmtId="0" fontId="36" fillId="13" borderId="5" xfId="4" applyFont="1" applyBorder="1" applyAlignment="1">
      <alignment horizontal="left" vertical="center" wrapText="1"/>
    </xf>
    <xf numFmtId="0" fontId="36" fillId="13" borderId="7" xfId="4" applyFont="1" applyBorder="1" applyAlignment="1">
      <alignment horizontal="left" vertical="center" wrapText="1"/>
    </xf>
    <xf numFmtId="0" fontId="0" fillId="0" borderId="0" xfId="0"/>
    <xf numFmtId="0" fontId="5" fillId="17" borderId="1" xfId="0" applyFont="1" applyFill="1" applyBorder="1" applyAlignment="1">
      <alignment horizontal="center" wrapText="1"/>
    </xf>
    <xf numFmtId="0" fontId="0" fillId="13" borderId="16" xfId="4" applyFont="1" applyAlignment="1">
      <alignment horizontal="left" vertical="center" wrapText="1"/>
    </xf>
    <xf numFmtId="0" fontId="45" fillId="13" borderId="21" xfId="4" applyFont="1" applyBorder="1" applyAlignment="1">
      <alignment horizontal="center" vertical="center" wrapText="1"/>
    </xf>
    <xf numFmtId="0" fontId="36" fillId="0" borderId="19" xfId="0" applyFont="1" applyBorder="1" applyAlignment="1">
      <alignment horizontal="left" vertical="center"/>
    </xf>
    <xf numFmtId="0" fontId="0" fillId="13" borderId="18" xfId="4" applyFont="1" applyBorder="1" applyAlignment="1">
      <alignment horizontal="left" vertical="center" wrapText="1"/>
    </xf>
    <xf numFmtId="0" fontId="0" fillId="13" borderId="20" xfId="4" applyFont="1" applyBorder="1" applyAlignment="1">
      <alignment horizontal="left" vertical="center" wrapText="1"/>
    </xf>
    <xf numFmtId="0" fontId="0" fillId="13" borderId="21" xfId="4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4" fillId="1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17" xfId="7" applyAlignment="1">
      <alignment horizontal="center" vertical="center"/>
    </xf>
    <xf numFmtId="0" fontId="1" fillId="11" borderId="0" xfId="2" applyFont="1" applyAlignment="1">
      <alignment horizontal="left"/>
    </xf>
  </cellXfs>
  <cellStyles count="9">
    <cellStyle name="60% - Accent3" xfId="8" builtinId="40"/>
    <cellStyle name="Accent4" xfId="5" builtinId="41"/>
    <cellStyle name="Accent6" xfId="6" builtinId="49"/>
    <cellStyle name="Bad" xfId="2" builtinId="27"/>
    <cellStyle name="Good" xfId="1" builtinId="26"/>
    <cellStyle name="Neutral" xfId="3" builtinId="28"/>
    <cellStyle name="Normal" xfId="0" builtinId="0"/>
    <cellStyle name="Note" xfId="4" builtinId="10"/>
    <cellStyle name="Total" xfId="7" builtinId="25"/>
  </cellStyles>
  <dxfs count="8">
    <dxf>
      <fill>
        <patternFill>
          <bgColor rgb="FFFFC000"/>
        </patternFill>
      </fill>
    </dxf>
    <dxf>
      <fill>
        <patternFill>
          <bgColor rgb="FF339933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9900"/>
      <color rgb="FF339933"/>
      <color rgb="FFFF9900"/>
      <color rgb="FFFF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27214</xdr:colOff>
      <xdr:row>84</xdr:row>
      <xdr:rowOff>176893</xdr:rowOff>
    </xdr:from>
    <xdr:to>
      <xdr:col>11</xdr:col>
      <xdr:colOff>449036</xdr:colOff>
      <xdr:row>89</xdr:row>
      <xdr:rowOff>108856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4423571" y="18968357"/>
          <a:ext cx="1646465" cy="884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54429</xdr:colOff>
      <xdr:row>85</xdr:row>
      <xdr:rowOff>163285</xdr:rowOff>
    </xdr:from>
    <xdr:to>
      <xdr:col>8</xdr:col>
      <xdr:colOff>489857</xdr:colOff>
      <xdr:row>87</xdr:row>
      <xdr:rowOff>163285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022036" y="19077214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57150</xdr:colOff>
      <xdr:row>95</xdr:row>
      <xdr:rowOff>615043</xdr:rowOff>
    </xdr:from>
    <xdr:to>
      <xdr:col>11</xdr:col>
      <xdr:colOff>557893</xdr:colOff>
      <xdr:row>98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453507" y="22073507"/>
          <a:ext cx="1725386" cy="732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84365</xdr:colOff>
      <xdr:row>96</xdr:row>
      <xdr:rowOff>43542</xdr:rowOff>
    </xdr:from>
    <xdr:to>
      <xdr:col>8</xdr:col>
      <xdr:colOff>519793</xdr:colOff>
      <xdr:row>97</xdr:row>
      <xdr:rowOff>57149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3051972" y="22250399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95248</xdr:colOff>
      <xdr:row>168</xdr:row>
      <xdr:rowOff>95250</xdr:rowOff>
    </xdr:from>
    <xdr:to>
      <xdr:col>11</xdr:col>
      <xdr:colOff>571500</xdr:colOff>
      <xdr:row>172</xdr:row>
      <xdr:rowOff>27214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491605" y="45298179"/>
          <a:ext cx="1700895" cy="884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122463</xdr:colOff>
      <xdr:row>169</xdr:row>
      <xdr:rowOff>95249</xdr:rowOff>
    </xdr:from>
    <xdr:to>
      <xdr:col>8</xdr:col>
      <xdr:colOff>557891</xdr:colOff>
      <xdr:row>170</xdr:row>
      <xdr:rowOff>95249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3090070" y="44127963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0</xdr:col>
      <xdr:colOff>27216</xdr:colOff>
      <xdr:row>0</xdr:row>
      <xdr:rowOff>2</xdr:rowOff>
    </xdr:from>
    <xdr:to>
      <xdr:col>3</xdr:col>
      <xdr:colOff>979717</xdr:colOff>
      <xdr:row>6</xdr:row>
      <xdr:rowOff>136074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216" y="2"/>
          <a:ext cx="1578430" cy="131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1A</a:t>
          </a:r>
        </a:p>
        <a:p>
          <a:pPr algn="ctr"/>
          <a:r>
            <a:rPr lang="ms-MY" sz="1400" b="1">
              <a:latin typeface="+mn-lt"/>
              <a:cs typeface="Arial" panose="020B0604020202020204" pitchFamily="34" charset="0"/>
            </a:rPr>
            <a:t>PENDIRIAN</a:t>
          </a:r>
          <a:r>
            <a:rPr lang="ms-MY" sz="1400" b="1" baseline="0">
              <a:latin typeface="+mn-lt"/>
              <a:cs typeface="Arial" panose="020B0604020202020204" pitchFamily="34" charset="0"/>
            </a:rPr>
            <a:t> 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BANGUNAN</a:t>
          </a:r>
          <a:endParaRPr lang="ms-MY" sz="1400" b="1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214311</xdr:colOff>
      <xdr:row>160</xdr:row>
      <xdr:rowOff>142856</xdr:rowOff>
    </xdr:from>
    <xdr:to>
      <xdr:col>11</xdr:col>
      <xdr:colOff>582704</xdr:colOff>
      <xdr:row>164</xdr:row>
      <xdr:rowOff>33599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4479399" y="42848474"/>
          <a:ext cx="2183746" cy="843243"/>
          <a:chOff x="14020800" y="40728899"/>
          <a:chExt cx="2232225" cy="983784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 txBox="1"/>
        </xdr:nvSpPr>
        <xdr:spPr>
          <a:xfrm>
            <a:off x="14605908" y="40728899"/>
            <a:ext cx="1647117" cy="98378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142877</xdr:colOff>
      <xdr:row>80</xdr:row>
      <xdr:rowOff>23813</xdr:rowOff>
    </xdr:from>
    <xdr:to>
      <xdr:col>11</xdr:col>
      <xdr:colOff>593915</xdr:colOff>
      <xdr:row>84</xdr:row>
      <xdr:rowOff>112058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14407965" y="18166137"/>
          <a:ext cx="2266391" cy="850245"/>
          <a:chOff x="14020800" y="40728899"/>
          <a:chExt cx="2316704" cy="850245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 txBox="1"/>
        </xdr:nvSpPr>
        <xdr:spPr>
          <a:xfrm>
            <a:off x="14605908" y="40728899"/>
            <a:ext cx="1731596" cy="85024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142874</xdr:colOff>
      <xdr:row>96</xdr:row>
      <xdr:rowOff>214313</xdr:rowOff>
    </xdr:from>
    <xdr:to>
      <xdr:col>11</xdr:col>
      <xdr:colOff>571500</xdr:colOff>
      <xdr:row>99</xdr:row>
      <xdr:rowOff>302559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pSpPr/>
      </xdr:nvGrpSpPr>
      <xdr:grpSpPr>
        <a:xfrm>
          <a:off x="14407962" y="21976137"/>
          <a:ext cx="2243979" cy="850246"/>
          <a:chOff x="14020800" y="40728900"/>
          <a:chExt cx="2293795" cy="850246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 txBox="1"/>
        </xdr:nvSpPr>
        <xdr:spPr>
          <a:xfrm>
            <a:off x="14605908" y="40728900"/>
            <a:ext cx="1708687" cy="85024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Right Arrow 9">
            <a:extLst>
              <a:ext uri="{FF2B5EF4-FFF2-40B4-BE49-F238E27FC236}">
                <a16:creationId xmlns:a16="http://schemas.microsoft.com/office/drawing/2014/main" id="{00000000-0008-0000-0A00-00000A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166687</xdr:colOff>
      <xdr:row>116</xdr:row>
      <xdr:rowOff>166687</xdr:rowOff>
    </xdr:from>
    <xdr:to>
      <xdr:col>11</xdr:col>
      <xdr:colOff>582707</xdr:colOff>
      <xdr:row>120</xdr:row>
      <xdr:rowOff>100853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GrpSpPr/>
      </xdr:nvGrpSpPr>
      <xdr:grpSpPr>
        <a:xfrm>
          <a:off x="14431775" y="27094422"/>
          <a:ext cx="2231373" cy="886666"/>
          <a:chOff x="14020800" y="40728900"/>
          <a:chExt cx="2280909" cy="886666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 txBox="1"/>
        </xdr:nvSpPr>
        <xdr:spPr>
          <a:xfrm>
            <a:off x="14605908" y="40728900"/>
            <a:ext cx="1695801" cy="88666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ight Arrow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103093</xdr:colOff>
      <xdr:row>0</xdr:row>
      <xdr:rowOff>28575</xdr:rowOff>
    </xdr:from>
    <xdr:to>
      <xdr:col>3</xdr:col>
      <xdr:colOff>3409950</xdr:colOff>
      <xdr:row>5</xdr:row>
      <xdr:rowOff>108697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103093" y="28575"/>
          <a:ext cx="3925982" cy="1061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 7A</a:t>
          </a:r>
        </a:p>
        <a:p>
          <a:pPr algn="ctr"/>
          <a:r>
            <a:rPr lang="ms-MY" sz="1100" b="1">
              <a:latin typeface="+mn-lt"/>
              <a:cs typeface="Arial" panose="020B0604020202020204" pitchFamily="34" charset="0"/>
            </a:rPr>
            <a:t>KM Susunan Penggunaan Tanah untuk Pecah Sempadan atau Cantuman yang tidak melibatkan pendirian bangunan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190499</xdr:colOff>
      <xdr:row>115</xdr:row>
      <xdr:rowOff>190499</xdr:rowOff>
    </xdr:from>
    <xdr:to>
      <xdr:col>11</xdr:col>
      <xdr:colOff>582705</xdr:colOff>
      <xdr:row>119</xdr:row>
      <xdr:rowOff>100852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14993470" y="26927734"/>
          <a:ext cx="2207559" cy="862853"/>
          <a:chOff x="14020800" y="40728899"/>
          <a:chExt cx="2232494" cy="862853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 txBox="1"/>
        </xdr:nvSpPr>
        <xdr:spPr>
          <a:xfrm>
            <a:off x="14605908" y="40728899"/>
            <a:ext cx="1647386" cy="86285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228593</xdr:colOff>
      <xdr:row>168</xdr:row>
      <xdr:rowOff>152412</xdr:rowOff>
    </xdr:from>
    <xdr:to>
      <xdr:col>11</xdr:col>
      <xdr:colOff>593904</xdr:colOff>
      <xdr:row>172</xdr:row>
      <xdr:rowOff>33629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/>
      </xdr:nvGrpSpPr>
      <xdr:grpSpPr>
        <a:xfrm>
          <a:off x="15031564" y="44012236"/>
          <a:ext cx="2180664" cy="833717"/>
          <a:chOff x="14020800" y="40728899"/>
          <a:chExt cx="2195926" cy="884245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 txBox="1"/>
        </xdr:nvSpPr>
        <xdr:spPr>
          <a:xfrm>
            <a:off x="14583339" y="40728899"/>
            <a:ext cx="1633387" cy="88424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2</xdr:col>
      <xdr:colOff>173692</xdr:colOff>
      <xdr:row>0</xdr:row>
      <xdr:rowOff>38100</xdr:rowOff>
    </xdr:from>
    <xdr:to>
      <xdr:col>3</xdr:col>
      <xdr:colOff>3871074</xdr:colOff>
      <xdr:row>5</xdr:row>
      <xdr:rowOff>118222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564217" y="38100"/>
          <a:ext cx="3925982" cy="10611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 7B</a:t>
          </a:r>
        </a:p>
        <a:p>
          <a:pPr algn="ctr"/>
          <a:r>
            <a:rPr lang="ms-MY" sz="1100" b="1">
              <a:latin typeface="+mn-lt"/>
              <a:cs typeface="Arial" panose="020B0604020202020204" pitchFamily="34" charset="0"/>
            </a:rPr>
            <a:t>KM Susunan Penggunaan Tanah untuk Pecah Sempadan atau Cantuman yang melibatkan pendirian bangunan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146530</xdr:colOff>
      <xdr:row>25</xdr:row>
      <xdr:rowOff>148329</xdr:rowOff>
    </xdr:from>
    <xdr:to>
      <xdr:col>17</xdr:col>
      <xdr:colOff>60960</xdr:colOff>
      <xdr:row>29</xdr:row>
      <xdr:rowOff>60960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7649670" y="5467089"/>
          <a:ext cx="4013990" cy="67463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>
              <a:solidFill>
                <a:sysClr val="windowText" lastClr="000000"/>
              </a:solidFill>
            </a:rPr>
            <a:t>Nyatakan</a:t>
          </a:r>
          <a:r>
            <a:rPr lang="en-MY" sz="1100" baseline="0">
              <a:solidFill>
                <a:sysClr val="windowText" lastClr="000000"/>
              </a:solidFill>
            </a:rPr>
            <a:t> jika perunding bukan perancang bandar dan LCP disediakan oleh perancang bandar yang bekerja / berkhidmat di bawah syarikat perunding tersebut.</a:t>
          </a:r>
          <a:endParaRPr lang="en-MY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148078</xdr:colOff>
      <xdr:row>81</xdr:row>
      <xdr:rowOff>95250</xdr:rowOff>
    </xdr:from>
    <xdr:to>
      <xdr:col>11</xdr:col>
      <xdr:colOff>582705</xdr:colOff>
      <xdr:row>88</xdr:row>
      <xdr:rowOff>78440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018284" y="18416868"/>
          <a:ext cx="1644862" cy="1372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238125</xdr:colOff>
      <xdr:row>82</xdr:row>
      <xdr:rowOff>95250</xdr:rowOff>
    </xdr:from>
    <xdr:to>
      <xdr:col>9</xdr:col>
      <xdr:colOff>54428</xdr:colOff>
      <xdr:row>84</xdr:row>
      <xdr:rowOff>108857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215938" y="18002250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156482</xdr:colOff>
      <xdr:row>93</xdr:row>
      <xdr:rowOff>23812</xdr:rowOff>
    </xdr:from>
    <xdr:to>
      <xdr:col>12</xdr:col>
      <xdr:colOff>0</xdr:colOff>
      <xdr:row>96</xdr:row>
      <xdr:rowOff>134469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026688" y="20900371"/>
          <a:ext cx="1658871" cy="10743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190500</xdr:colOff>
      <xdr:row>94</xdr:row>
      <xdr:rowOff>23812</xdr:rowOff>
    </xdr:from>
    <xdr:to>
      <xdr:col>9</xdr:col>
      <xdr:colOff>6803</xdr:colOff>
      <xdr:row>95</xdr:row>
      <xdr:rowOff>37419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3168313" y="20407312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132670</xdr:colOff>
      <xdr:row>117</xdr:row>
      <xdr:rowOff>219073</xdr:rowOff>
    </xdr:from>
    <xdr:to>
      <xdr:col>11</xdr:col>
      <xdr:colOff>571500</xdr:colOff>
      <xdr:row>123</xdr:row>
      <xdr:rowOff>22411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002876" y="27303691"/>
          <a:ext cx="1649065" cy="979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166688</xdr:colOff>
      <xdr:row>118</xdr:row>
      <xdr:rowOff>95248</xdr:rowOff>
    </xdr:from>
    <xdr:to>
      <xdr:col>8</xdr:col>
      <xdr:colOff>602116</xdr:colOff>
      <xdr:row>120</xdr:row>
      <xdr:rowOff>108855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3144501" y="26836686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85046</xdr:colOff>
      <xdr:row>157</xdr:row>
      <xdr:rowOff>357187</xdr:rowOff>
    </xdr:from>
    <xdr:to>
      <xdr:col>11</xdr:col>
      <xdr:colOff>571501</xdr:colOff>
      <xdr:row>163</xdr:row>
      <xdr:rowOff>89647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955252" y="41695687"/>
          <a:ext cx="1696690" cy="10659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119063</xdr:colOff>
      <xdr:row>158</xdr:row>
      <xdr:rowOff>166686</xdr:rowOff>
    </xdr:from>
    <xdr:to>
      <xdr:col>8</xdr:col>
      <xdr:colOff>554491</xdr:colOff>
      <xdr:row>160</xdr:row>
      <xdr:rowOff>132668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096876" y="40338374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180294</xdr:colOff>
      <xdr:row>170</xdr:row>
      <xdr:rowOff>142875</xdr:rowOff>
    </xdr:from>
    <xdr:to>
      <xdr:col>11</xdr:col>
      <xdr:colOff>582706</xdr:colOff>
      <xdr:row>174</xdr:row>
      <xdr:rowOff>78441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5050500" y="44529375"/>
          <a:ext cx="1612647" cy="8880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214312</xdr:colOff>
      <xdr:row>170</xdr:row>
      <xdr:rowOff>333374</xdr:rowOff>
    </xdr:from>
    <xdr:to>
      <xdr:col>9</xdr:col>
      <xdr:colOff>30615</xdr:colOff>
      <xdr:row>172</xdr:row>
      <xdr:rowOff>108856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3192125" y="43410187"/>
          <a:ext cx="435428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0</xdr:col>
      <xdr:colOff>0</xdr:colOff>
      <xdr:row>0</xdr:row>
      <xdr:rowOff>23812</xdr:rowOff>
    </xdr:from>
    <xdr:to>
      <xdr:col>3</xdr:col>
      <xdr:colOff>935492</xdr:colOff>
      <xdr:row>6</xdr:row>
      <xdr:rowOff>176892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0" y="23812"/>
          <a:ext cx="1554617" cy="1331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1B</a:t>
          </a:r>
        </a:p>
        <a:p>
          <a:pPr algn="ctr"/>
          <a:r>
            <a:rPr lang="ms-MY" sz="1400" b="1">
              <a:latin typeface="+mn-lt"/>
              <a:cs typeface="Arial" panose="020B0604020202020204" pitchFamily="34" charset="0"/>
            </a:rPr>
            <a:t>PEROBOHAN</a:t>
          </a:r>
          <a:r>
            <a:rPr lang="ms-MY" sz="1400" b="1" baseline="0">
              <a:latin typeface="+mn-lt"/>
              <a:cs typeface="Arial" panose="020B0604020202020204" pitchFamily="34" charset="0"/>
            </a:rPr>
            <a:t> 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BANGUNAN</a:t>
          </a:r>
          <a:endParaRPr lang="ms-MY" sz="1400" b="1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111581</xdr:colOff>
      <xdr:row>80</xdr:row>
      <xdr:rowOff>38100</xdr:rowOff>
    </xdr:from>
    <xdr:to>
      <xdr:col>11</xdr:col>
      <xdr:colOff>503467</xdr:colOff>
      <xdr:row>84</xdr:row>
      <xdr:rowOff>68037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5011402" y="18326100"/>
          <a:ext cx="1616529" cy="8327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136074</xdr:colOff>
      <xdr:row>81</xdr:row>
      <xdr:rowOff>38099</xdr:rowOff>
    </xdr:from>
    <xdr:to>
      <xdr:col>8</xdr:col>
      <xdr:colOff>574223</xdr:colOff>
      <xdr:row>83</xdr:row>
      <xdr:rowOff>51706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4423574" y="18530206"/>
          <a:ext cx="438149" cy="40821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78924</xdr:colOff>
      <xdr:row>155</xdr:row>
      <xdr:rowOff>38099</xdr:rowOff>
    </xdr:from>
    <xdr:to>
      <xdr:col>11</xdr:col>
      <xdr:colOff>476253</xdr:colOff>
      <xdr:row>158</xdr:row>
      <xdr:rowOff>136072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978745" y="41417420"/>
          <a:ext cx="1621972" cy="8599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103416</xdr:colOff>
      <xdr:row>156</xdr:row>
      <xdr:rowOff>38099</xdr:rowOff>
    </xdr:from>
    <xdr:to>
      <xdr:col>8</xdr:col>
      <xdr:colOff>541565</xdr:colOff>
      <xdr:row>157</xdr:row>
      <xdr:rowOff>51706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4390916" y="41607920"/>
          <a:ext cx="438149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9</xdr:col>
      <xdr:colOff>78924</xdr:colOff>
      <xdr:row>168</xdr:row>
      <xdr:rowOff>76199</xdr:rowOff>
    </xdr:from>
    <xdr:to>
      <xdr:col>11</xdr:col>
      <xdr:colOff>476253</xdr:colOff>
      <xdr:row>172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4978745" y="44503520"/>
          <a:ext cx="1621972" cy="876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103416</xdr:colOff>
      <xdr:row>169</xdr:row>
      <xdr:rowOff>76199</xdr:rowOff>
    </xdr:from>
    <xdr:to>
      <xdr:col>8</xdr:col>
      <xdr:colOff>541565</xdr:colOff>
      <xdr:row>170</xdr:row>
      <xdr:rowOff>89806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390916" y="44694020"/>
          <a:ext cx="438149" cy="394607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3</xdr:col>
      <xdr:colOff>949780</xdr:colOff>
      <xdr:row>6</xdr:row>
      <xdr:rowOff>157843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0" y="38100"/>
          <a:ext cx="1578430" cy="131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1C</a:t>
          </a:r>
        </a:p>
        <a:p>
          <a:pPr algn="ctr"/>
          <a:r>
            <a:rPr lang="ms-MY" sz="1400" b="1">
              <a:latin typeface="+mn-lt"/>
              <a:cs typeface="Arial" panose="020B0604020202020204" pitchFamily="34" charset="0"/>
            </a:rPr>
            <a:t>PENGUBAHAN</a:t>
          </a:r>
          <a:r>
            <a:rPr lang="ms-MY" sz="1400" b="1" baseline="0">
              <a:latin typeface="+mn-lt"/>
              <a:cs typeface="Arial" panose="020B0604020202020204" pitchFamily="34" charset="0"/>
            </a:rPr>
            <a:t> 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BANGUNAN</a:t>
          </a:r>
          <a:endParaRPr lang="ms-MY" sz="1400" b="1"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160565</xdr:colOff>
      <xdr:row>78</xdr:row>
      <xdr:rowOff>114300</xdr:rowOff>
    </xdr:from>
    <xdr:to>
      <xdr:col>11</xdr:col>
      <xdr:colOff>544287</xdr:colOff>
      <xdr:row>83</xdr:row>
      <xdr:rowOff>13607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5631886" y="17803586"/>
          <a:ext cx="1608365" cy="906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ms-MY" sz="1200" b="1">
              <a:latin typeface="Arial" panose="020B0604020202020204" pitchFamily="34" charset="0"/>
              <a:cs typeface="Arial" panose="020B0604020202020204" pitchFamily="34" charset="0"/>
            </a:rPr>
            <a:t>BAGI</a:t>
          </a:r>
          <a:r>
            <a:rPr lang="ms-MY" sz="1200" b="1" baseline="0">
              <a:latin typeface="Arial" panose="020B0604020202020204" pitchFamily="34" charset="0"/>
              <a:cs typeface="Arial" panose="020B0604020202020204" pitchFamily="34" charset="0"/>
            </a:rPr>
            <a:t> PERKARA YANG BERTANDA MERAH MARKAH PENUH DIBERIKAN </a:t>
          </a:r>
          <a:endParaRPr lang="ms-MY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185058</xdr:colOff>
      <xdr:row>79</xdr:row>
      <xdr:rowOff>114299</xdr:rowOff>
    </xdr:from>
    <xdr:to>
      <xdr:col>9</xdr:col>
      <xdr:colOff>10886</xdr:colOff>
      <xdr:row>81</xdr:row>
      <xdr:rowOff>127906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5044058" y="17994085"/>
          <a:ext cx="438149" cy="42182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ms-MY" sz="1100"/>
        </a:p>
      </xdr:txBody>
    </xdr:sp>
    <xdr:clientData/>
  </xdr:twoCellAnchor>
  <xdr:twoCellAnchor>
    <xdr:from>
      <xdr:col>8</xdr:col>
      <xdr:colOff>266705</xdr:colOff>
      <xdr:row>156</xdr:row>
      <xdr:rowOff>76199</xdr:rowOff>
    </xdr:from>
    <xdr:to>
      <xdr:col>11</xdr:col>
      <xdr:colOff>585115</xdr:colOff>
      <xdr:row>159</xdr:row>
      <xdr:rowOff>176892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15248169" y="42571306"/>
          <a:ext cx="2155375" cy="862693"/>
          <a:chOff x="14020800" y="40728899"/>
          <a:chExt cx="2146317" cy="862693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14551709" y="40728899"/>
            <a:ext cx="1615408" cy="8626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Right Arrow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152398</xdr:colOff>
      <xdr:row>169</xdr:row>
      <xdr:rowOff>76200</xdr:rowOff>
    </xdr:from>
    <xdr:to>
      <xdr:col>11</xdr:col>
      <xdr:colOff>585104</xdr:colOff>
      <xdr:row>172</xdr:row>
      <xdr:rowOff>122464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15133862" y="45619307"/>
          <a:ext cx="2269671" cy="808264"/>
          <a:chOff x="14020800" y="40728900"/>
          <a:chExt cx="2260134" cy="808264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14605907" y="40728900"/>
            <a:ext cx="1675027" cy="80826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" name="Right Arrow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2971800</xdr:colOff>
      <xdr:row>6</xdr:row>
      <xdr:rowOff>157843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8100" y="38100"/>
          <a:ext cx="3552825" cy="1291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1D</a:t>
          </a:r>
        </a:p>
        <a:p>
          <a:pPr algn="ctr"/>
          <a:r>
            <a:rPr lang="ms-MY" sz="1400" b="1">
              <a:latin typeface="+mn-lt"/>
              <a:cs typeface="Arial" panose="020B0604020202020204" pitchFamily="34" charset="0"/>
            </a:rPr>
            <a:t>PEMAJUAN</a:t>
          </a:r>
          <a:r>
            <a:rPr lang="ms-MY" sz="1400" b="1" baseline="0">
              <a:latin typeface="+mn-lt"/>
              <a:cs typeface="Arial" panose="020B0604020202020204" pitchFamily="34" charset="0"/>
            </a:rPr>
            <a:t> MELIBATKAN RUANG UDARA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119065</xdr:colOff>
      <xdr:row>155</xdr:row>
      <xdr:rowOff>95250</xdr:rowOff>
    </xdr:from>
    <xdr:to>
      <xdr:col>11</xdr:col>
      <xdr:colOff>571503</xdr:colOff>
      <xdr:row>158</xdr:row>
      <xdr:rowOff>168088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4384153" y="42072485"/>
          <a:ext cx="2267791" cy="834838"/>
          <a:chOff x="14020800" y="40728900"/>
          <a:chExt cx="2318135" cy="834838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 txBox="1"/>
        </xdr:nvSpPr>
        <xdr:spPr>
          <a:xfrm>
            <a:off x="14605908" y="40728900"/>
            <a:ext cx="1733027" cy="83483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71435</xdr:colOff>
      <xdr:row>162</xdr:row>
      <xdr:rowOff>71436</xdr:rowOff>
    </xdr:from>
    <xdr:to>
      <xdr:col>11</xdr:col>
      <xdr:colOff>571499</xdr:colOff>
      <xdr:row>165</xdr:row>
      <xdr:rowOff>112057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4336523" y="43572671"/>
          <a:ext cx="2315417" cy="802621"/>
          <a:chOff x="14020800" y="40728899"/>
          <a:chExt cx="2366819" cy="802621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 txBox="1"/>
        </xdr:nvSpPr>
        <xdr:spPr>
          <a:xfrm>
            <a:off x="14605908" y="40728899"/>
            <a:ext cx="1781711" cy="80262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71436</xdr:colOff>
      <xdr:row>168</xdr:row>
      <xdr:rowOff>-1</xdr:rowOff>
    </xdr:from>
    <xdr:to>
      <xdr:col>11</xdr:col>
      <xdr:colOff>560292</xdr:colOff>
      <xdr:row>171</xdr:row>
      <xdr:rowOff>134470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14336524" y="45025234"/>
          <a:ext cx="2304209" cy="896471"/>
          <a:chOff x="14020800" y="40728899"/>
          <a:chExt cx="2355362" cy="896471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>
            <a:off x="14605908" y="40728899"/>
            <a:ext cx="1770254" cy="89647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Right Arrow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0</xdr:colOff>
      <xdr:row>0</xdr:row>
      <xdr:rowOff>47632</xdr:rowOff>
    </xdr:from>
    <xdr:to>
      <xdr:col>3</xdr:col>
      <xdr:colOff>1847849</xdr:colOff>
      <xdr:row>6</xdr:row>
      <xdr:rowOff>224525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0" y="47632"/>
          <a:ext cx="2466974" cy="1348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2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KERJA KEJURUTERAAN</a:t>
          </a:r>
        </a:p>
      </xdr:txBody>
    </xdr:sp>
    <xdr:clientData/>
  </xdr:twoCellAnchor>
  <xdr:twoCellAnchor>
    <xdr:from>
      <xdr:col>8</xdr:col>
      <xdr:colOff>123828</xdr:colOff>
      <xdr:row>120</xdr:row>
      <xdr:rowOff>104759</xdr:rowOff>
    </xdr:from>
    <xdr:to>
      <xdr:col>11</xdr:col>
      <xdr:colOff>582710</xdr:colOff>
      <xdr:row>124</xdr:row>
      <xdr:rowOff>156867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14388916" y="28343583"/>
          <a:ext cx="2274235" cy="814108"/>
          <a:chOff x="14020800" y="40728900"/>
          <a:chExt cx="2324722" cy="802642"/>
        </a:xfrm>
      </xdr:grpSpPr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/>
        </xdr:nvSpPr>
        <xdr:spPr>
          <a:xfrm>
            <a:off x="14605908" y="40728900"/>
            <a:ext cx="1739614" cy="80264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4" name="Right Arrow 13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114299</xdr:colOff>
      <xdr:row>81</xdr:row>
      <xdr:rowOff>152413</xdr:rowOff>
    </xdr:from>
    <xdr:to>
      <xdr:col>11</xdr:col>
      <xdr:colOff>582705</xdr:colOff>
      <xdr:row>86</xdr:row>
      <xdr:rowOff>11219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4838828" y="18720560"/>
          <a:ext cx="2283759" cy="844924"/>
          <a:chOff x="14020800" y="40728900"/>
          <a:chExt cx="2299741" cy="80436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 txBox="1"/>
        </xdr:nvSpPr>
        <xdr:spPr>
          <a:xfrm>
            <a:off x="14605907" y="40728900"/>
            <a:ext cx="1714634" cy="80436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114302</xdr:colOff>
      <xdr:row>168</xdr:row>
      <xdr:rowOff>114308</xdr:rowOff>
    </xdr:from>
    <xdr:to>
      <xdr:col>11</xdr:col>
      <xdr:colOff>571502</xdr:colOff>
      <xdr:row>171</xdr:row>
      <xdr:rowOff>156890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14838831" y="44377543"/>
          <a:ext cx="2272553" cy="804582"/>
          <a:chOff x="14020800" y="40728900"/>
          <a:chExt cx="2288456" cy="828246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 txBox="1"/>
        </xdr:nvSpPr>
        <xdr:spPr>
          <a:xfrm>
            <a:off x="14605907" y="40728900"/>
            <a:ext cx="1703349" cy="82824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1685925</xdr:colOff>
      <xdr:row>6</xdr:row>
      <xdr:rowOff>129268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0" y="0"/>
          <a:ext cx="2305050" cy="1300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3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KERJA PERLOMBONGAN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82</xdr:row>
      <xdr:rowOff>38099</xdr:rowOff>
    </xdr:from>
    <xdr:to>
      <xdr:col>11</xdr:col>
      <xdr:colOff>571500</xdr:colOff>
      <xdr:row>86</xdr:row>
      <xdr:rowOff>78440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4800729" y="18561423"/>
          <a:ext cx="2310653" cy="802341"/>
          <a:chOff x="14020800" y="40728899"/>
          <a:chExt cx="2326823" cy="802341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14605907" y="40728899"/>
            <a:ext cx="1741716" cy="80234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114299</xdr:colOff>
      <xdr:row>154</xdr:row>
      <xdr:rowOff>179317</xdr:rowOff>
    </xdr:from>
    <xdr:to>
      <xdr:col>11</xdr:col>
      <xdr:colOff>582705</xdr:colOff>
      <xdr:row>158</xdr:row>
      <xdr:rowOff>78458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14838828" y="40789435"/>
          <a:ext cx="2283759" cy="851641"/>
          <a:chOff x="14020800" y="40728899"/>
          <a:chExt cx="2299741" cy="903255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 txBox="1"/>
        </xdr:nvSpPr>
        <xdr:spPr>
          <a:xfrm>
            <a:off x="14605907" y="40728899"/>
            <a:ext cx="1714634" cy="90325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76199</xdr:colOff>
      <xdr:row>168</xdr:row>
      <xdr:rowOff>11203</xdr:rowOff>
    </xdr:from>
    <xdr:to>
      <xdr:col>11</xdr:col>
      <xdr:colOff>593911</xdr:colOff>
      <xdr:row>171</xdr:row>
      <xdr:rowOff>179291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14800728" y="43859821"/>
          <a:ext cx="2333065" cy="930088"/>
          <a:chOff x="14020800" y="40728900"/>
          <a:chExt cx="2349392" cy="986457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 txBox="1"/>
        </xdr:nvSpPr>
        <xdr:spPr>
          <a:xfrm>
            <a:off x="14605907" y="40728900"/>
            <a:ext cx="1764285" cy="98645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Right Arrow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95248</xdr:colOff>
      <xdr:row>0</xdr:row>
      <xdr:rowOff>0</xdr:rowOff>
    </xdr:from>
    <xdr:to>
      <xdr:col>3</xdr:col>
      <xdr:colOff>1571624</xdr:colOff>
      <xdr:row>6</xdr:row>
      <xdr:rowOff>136072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95248" y="0"/>
          <a:ext cx="2095501" cy="1307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4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KERJA PERINDUSTRIAN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168</xdr:row>
      <xdr:rowOff>95249</xdr:rowOff>
    </xdr:from>
    <xdr:to>
      <xdr:col>11</xdr:col>
      <xdr:colOff>571500</xdr:colOff>
      <xdr:row>171</xdr:row>
      <xdr:rowOff>145676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4407962" y="44862749"/>
          <a:ext cx="2243979" cy="812427"/>
          <a:chOff x="14020800" y="40728899"/>
          <a:chExt cx="2293795" cy="81242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 txBox="1"/>
        </xdr:nvSpPr>
        <xdr:spPr>
          <a:xfrm>
            <a:off x="14605908" y="40728899"/>
            <a:ext cx="1708687" cy="8124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324971</xdr:colOff>
      <xdr:row>0</xdr:row>
      <xdr:rowOff>33617</xdr:rowOff>
    </xdr:from>
    <xdr:to>
      <xdr:col>3</xdr:col>
      <xdr:colOff>2185147</xdr:colOff>
      <xdr:row>6</xdr:row>
      <xdr:rowOff>176892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324971" y="33617"/>
          <a:ext cx="2476500" cy="131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5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KERJA PERUBAHAN MATERIAL PENGGUNAAN TANAH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238127</xdr:colOff>
      <xdr:row>73</xdr:row>
      <xdr:rowOff>47624</xdr:rowOff>
    </xdr:from>
    <xdr:to>
      <xdr:col>12</xdr:col>
      <xdr:colOff>3</xdr:colOff>
      <xdr:row>77</xdr:row>
      <xdr:rowOff>190499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4648091" y="17328695"/>
          <a:ext cx="2211162" cy="904875"/>
          <a:chOff x="14020800" y="40728899"/>
          <a:chExt cx="2234735" cy="904875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/>
        </xdr:nvSpPr>
        <xdr:spPr>
          <a:xfrm>
            <a:off x="14605908" y="40728899"/>
            <a:ext cx="1649627" cy="9048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" name="Right Arrow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95252</xdr:colOff>
      <xdr:row>92</xdr:row>
      <xdr:rowOff>47624</xdr:rowOff>
    </xdr:from>
    <xdr:to>
      <xdr:col>11</xdr:col>
      <xdr:colOff>585110</xdr:colOff>
      <xdr:row>94</xdr:row>
      <xdr:rowOff>326571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14505216" y="21138695"/>
          <a:ext cx="2326823" cy="850447"/>
          <a:chOff x="14020800" y="40728899"/>
          <a:chExt cx="2351628" cy="850447"/>
        </a:xfrm>
      </xdr:grpSpPr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 txBox="1"/>
        </xdr:nvSpPr>
        <xdr:spPr>
          <a:xfrm>
            <a:off x="14605908" y="40728899"/>
            <a:ext cx="1766520" cy="85044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190500</xdr:colOff>
      <xdr:row>116</xdr:row>
      <xdr:rowOff>119062</xdr:rowOff>
    </xdr:from>
    <xdr:to>
      <xdr:col>11</xdr:col>
      <xdr:colOff>598716</xdr:colOff>
      <xdr:row>120</xdr:row>
      <xdr:rowOff>27214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pSpPr/>
      </xdr:nvGrpSpPr>
      <xdr:grpSpPr>
        <a:xfrm>
          <a:off x="14600464" y="27659919"/>
          <a:ext cx="2245181" cy="860652"/>
          <a:chOff x="14020800" y="40728900"/>
          <a:chExt cx="2269116" cy="860652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 txBox="1"/>
        </xdr:nvSpPr>
        <xdr:spPr>
          <a:xfrm>
            <a:off x="14605908" y="40728900"/>
            <a:ext cx="1684008" cy="86065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Right Arrow 9">
            <a:extLst>
              <a:ext uri="{FF2B5EF4-FFF2-40B4-BE49-F238E27FC236}">
                <a16:creationId xmlns:a16="http://schemas.microsoft.com/office/drawing/2014/main" id="{00000000-0008-0000-0900-00000A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8</xdr:col>
      <xdr:colOff>190500</xdr:colOff>
      <xdr:row>168</xdr:row>
      <xdr:rowOff>142893</xdr:rowOff>
    </xdr:from>
    <xdr:to>
      <xdr:col>11</xdr:col>
      <xdr:colOff>585106</xdr:colOff>
      <xdr:row>172</xdr:row>
      <xdr:rowOff>108875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pSpPr/>
      </xdr:nvGrpSpPr>
      <xdr:grpSpPr>
        <a:xfrm>
          <a:off x="14600464" y="45645179"/>
          <a:ext cx="2231571" cy="918482"/>
          <a:chOff x="14020800" y="40728900"/>
          <a:chExt cx="2255361" cy="989134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900-00000C000000}"/>
              </a:ext>
            </a:extLst>
          </xdr:cNvPr>
          <xdr:cNvSpPr txBox="1"/>
        </xdr:nvSpPr>
        <xdr:spPr>
          <a:xfrm>
            <a:off x="14605907" y="40728900"/>
            <a:ext cx="1670254" cy="98913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ms-MY" sz="1200" b="1">
                <a:latin typeface="Arial" panose="020B0604020202020204" pitchFamily="34" charset="0"/>
                <a:cs typeface="Arial" panose="020B0604020202020204" pitchFamily="34" charset="0"/>
              </a:rPr>
              <a:t>BAGI</a:t>
            </a:r>
            <a:r>
              <a:rPr lang="ms-MY" sz="1200" b="1" baseline="0">
                <a:latin typeface="Arial" panose="020B0604020202020204" pitchFamily="34" charset="0"/>
                <a:cs typeface="Arial" panose="020B0604020202020204" pitchFamily="34" charset="0"/>
              </a:rPr>
              <a:t> PERKARA YANG BERTANDA MERAH MARKAH PENUH DIBERIKAN </a:t>
            </a:r>
            <a:endParaRPr lang="ms-MY" sz="12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3" name="Right Arrow 12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/>
        </xdr:nvSpPr>
        <xdr:spPr>
          <a:xfrm>
            <a:off x="14020800" y="40919399"/>
            <a:ext cx="435428" cy="394607"/>
          </a:xfrm>
          <a:prstGeom prst="rightArrow">
            <a:avLst/>
          </a:prstGeom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ms-MY" sz="1100"/>
          </a:p>
        </xdr:txBody>
      </xdr:sp>
    </xdr:grpSp>
    <xdr:clientData/>
  </xdr:twoCellAnchor>
  <xdr:twoCellAnchor>
    <xdr:from>
      <xdr:col>0</xdr:col>
      <xdr:colOff>100854</xdr:colOff>
      <xdr:row>0</xdr:row>
      <xdr:rowOff>0</xdr:rowOff>
    </xdr:from>
    <xdr:to>
      <xdr:col>3</xdr:col>
      <xdr:colOff>1882588</xdr:colOff>
      <xdr:row>6</xdr:row>
      <xdr:rowOff>143275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100854" y="0"/>
          <a:ext cx="2398058" cy="131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ms-MY" sz="4000" b="1">
              <a:latin typeface="+mn-lt"/>
              <a:cs typeface="Arial" panose="020B0604020202020204" pitchFamily="34" charset="0"/>
            </a:rPr>
            <a:t>6</a:t>
          </a:r>
        </a:p>
        <a:p>
          <a:pPr algn="ctr"/>
          <a:r>
            <a:rPr lang="ms-MY" sz="1400" b="1" baseline="0">
              <a:latin typeface="+mn-lt"/>
              <a:cs typeface="Arial" panose="020B0604020202020204" pitchFamily="34" charset="0"/>
            </a:rPr>
            <a:t>KERJA PERUBAHAN MATERIAL PENGGUNAAN BANGUNAN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0BB2DF5-E3F7-455F-B572-84EE1D39E462}">
  <we:reference id="wa104199815" version="1.0.0.1" store="en-US" storeType="OMEX"/>
  <we:alternateReferences>
    <we:reference id="WA104199815" version="1.0.0.1" store="WA10419981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7"/>
  <sheetViews>
    <sheetView topLeftCell="D1" zoomScale="72" zoomScaleNormal="72" workbookViewId="0">
      <selection activeCell="K153" sqref="K153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3.5703125" customWidth="1"/>
    <col min="6" max="6" width="19.85546875" style="405" bestFit="1" customWidth="1"/>
    <col min="7" max="7" width="19.85546875" bestFit="1" customWidth="1"/>
    <col min="8" max="8" width="52.85546875" style="312" customWidth="1"/>
    <col min="9" max="9" width="15.7109375" customWidth="1"/>
  </cols>
  <sheetData>
    <row r="1" spans="1:13" ht="15.75" x14ac:dyDescent="0.25">
      <c r="A1" s="431" t="s">
        <v>213</v>
      </c>
      <c r="B1" s="431"/>
      <c r="C1" s="431"/>
      <c r="D1" s="431"/>
      <c r="E1" s="431"/>
      <c r="F1" s="431"/>
      <c r="G1" s="431"/>
      <c r="H1" s="431"/>
      <c r="I1" s="98"/>
      <c r="J1" s="98"/>
      <c r="K1" s="98"/>
      <c r="L1" s="98"/>
      <c r="M1" s="98"/>
    </row>
    <row r="2" spans="1:13" ht="15.75" x14ac:dyDescent="0.25">
      <c r="A2" s="431" t="s">
        <v>49</v>
      </c>
      <c r="B2" s="431"/>
      <c r="C2" s="431"/>
      <c r="D2" s="431"/>
      <c r="E2" s="431"/>
      <c r="F2" s="431"/>
      <c r="G2" s="431"/>
      <c r="H2" s="431"/>
      <c r="I2" s="98"/>
      <c r="J2" s="98"/>
      <c r="K2" s="98"/>
      <c r="L2" s="98"/>
      <c r="M2" s="98"/>
    </row>
    <row r="3" spans="1:13" ht="15.75" x14ac:dyDescent="0.25">
      <c r="A3" s="431" t="s">
        <v>212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x14ac:dyDescent="0.25">
      <c r="A4" s="444"/>
      <c r="B4" s="444"/>
      <c r="C4" s="444"/>
      <c r="D4" s="444"/>
      <c r="E4" s="444"/>
      <c r="F4" s="444"/>
      <c r="G4" s="444"/>
      <c r="H4" s="444"/>
    </row>
    <row r="5" spans="1:13" ht="51" customHeight="1" x14ac:dyDescent="0.25">
      <c r="A5" s="434" t="s">
        <v>57</v>
      </c>
      <c r="B5" s="435"/>
      <c r="C5" s="436"/>
      <c r="D5" s="108" t="s">
        <v>2</v>
      </c>
      <c r="E5" s="411" t="s">
        <v>328</v>
      </c>
      <c r="F5" s="49" t="s">
        <v>327</v>
      </c>
      <c r="G5" s="49" t="s">
        <v>326</v>
      </c>
      <c r="H5" s="412" t="s">
        <v>319</v>
      </c>
      <c r="I5" s="410" t="s">
        <v>325</v>
      </c>
      <c r="J5" s="5"/>
      <c r="K5" s="5"/>
      <c r="L5" s="5"/>
      <c r="M5" s="5"/>
    </row>
    <row r="6" spans="1:13" x14ac:dyDescent="0.25">
      <c r="A6" s="432" t="s">
        <v>1</v>
      </c>
      <c r="B6" s="433"/>
      <c r="C6" s="109"/>
      <c r="D6" s="110" t="s">
        <v>0</v>
      </c>
      <c r="E6" s="111"/>
      <c r="F6" s="112"/>
      <c r="G6" s="112"/>
      <c r="H6" s="303"/>
    </row>
    <row r="7" spans="1:13" x14ac:dyDescent="0.25">
      <c r="A7" s="438" t="s">
        <v>4</v>
      </c>
      <c r="B7" s="439"/>
      <c r="C7" s="440"/>
      <c r="D7" s="161" t="s">
        <v>50</v>
      </c>
      <c r="E7" s="115"/>
      <c r="F7" s="116"/>
      <c r="G7" s="116"/>
      <c r="H7" s="164"/>
    </row>
    <row r="8" spans="1:13" x14ac:dyDescent="0.25">
      <c r="A8" s="53"/>
      <c r="B8" s="29"/>
      <c r="C8" s="31">
        <v>1</v>
      </c>
      <c r="D8" s="114" t="s">
        <v>52</v>
      </c>
      <c r="E8" s="118" t="s">
        <v>172</v>
      </c>
      <c r="F8" s="119" t="s">
        <v>172</v>
      </c>
      <c r="G8" s="119" t="s">
        <v>172</v>
      </c>
      <c r="H8" s="164" t="s">
        <v>190</v>
      </c>
    </row>
    <row r="9" spans="1:13" x14ac:dyDescent="0.25">
      <c r="A9" s="53"/>
      <c r="B9" s="29"/>
      <c r="C9" s="31">
        <v>2</v>
      </c>
      <c r="D9" s="114" t="s">
        <v>54</v>
      </c>
      <c r="E9" s="118" t="s">
        <v>172</v>
      </c>
      <c r="F9" s="119" t="s">
        <v>172</v>
      </c>
      <c r="G9" s="119" t="s">
        <v>172</v>
      </c>
      <c r="H9" s="164" t="s">
        <v>190</v>
      </c>
    </row>
    <row r="10" spans="1:13" x14ac:dyDescent="0.25">
      <c r="A10" s="53"/>
      <c r="B10" s="29"/>
      <c r="C10" s="31">
        <v>3</v>
      </c>
      <c r="D10" s="114" t="s">
        <v>53</v>
      </c>
      <c r="E10" s="382">
        <v>1</v>
      </c>
      <c r="F10" s="383">
        <v>1</v>
      </c>
      <c r="G10" s="383">
        <v>1</v>
      </c>
      <c r="H10" s="164"/>
    </row>
    <row r="11" spans="1:13" x14ac:dyDescent="0.25">
      <c r="A11" s="53"/>
      <c r="B11" s="29"/>
      <c r="C11" s="31">
        <v>4</v>
      </c>
      <c r="D11" s="114" t="s">
        <v>55</v>
      </c>
      <c r="E11" s="382">
        <v>1</v>
      </c>
      <c r="F11" s="383">
        <v>1</v>
      </c>
      <c r="G11" s="383">
        <v>1</v>
      </c>
      <c r="H11" s="164"/>
    </row>
    <row r="12" spans="1:13" x14ac:dyDescent="0.25">
      <c r="A12" s="135"/>
      <c r="B12" s="15"/>
      <c r="C12" s="20">
        <v>5</v>
      </c>
      <c r="D12" s="121" t="s">
        <v>56</v>
      </c>
      <c r="E12" s="382">
        <v>1</v>
      </c>
      <c r="F12" s="383">
        <v>1</v>
      </c>
      <c r="G12" s="383">
        <v>1</v>
      </c>
      <c r="H12" s="164"/>
    </row>
    <row r="13" spans="1:13" x14ac:dyDescent="0.25">
      <c r="A13" s="150" t="s">
        <v>5</v>
      </c>
      <c r="B13" s="162"/>
      <c r="C13" s="163"/>
      <c r="D13" s="161" t="s">
        <v>51</v>
      </c>
      <c r="E13" s="445">
        <v>1</v>
      </c>
      <c r="F13" s="413">
        <v>1</v>
      </c>
      <c r="G13" s="413">
        <v>1</v>
      </c>
      <c r="H13" s="164"/>
    </row>
    <row r="14" spans="1:13" x14ac:dyDescent="0.25">
      <c r="A14" s="135"/>
      <c r="B14" s="15"/>
      <c r="C14" s="20">
        <v>1</v>
      </c>
      <c r="D14" s="124" t="s">
        <v>173</v>
      </c>
      <c r="E14" s="446"/>
      <c r="F14" s="414"/>
      <c r="G14" s="414"/>
      <c r="H14" s="164"/>
    </row>
    <row r="15" spans="1:13" x14ac:dyDescent="0.25">
      <c r="A15" s="150" t="s">
        <v>5</v>
      </c>
      <c r="B15" s="29"/>
      <c r="C15" s="31"/>
      <c r="D15" s="162" t="s">
        <v>174</v>
      </c>
      <c r="E15" s="123"/>
      <c r="F15" s="413">
        <v>1</v>
      </c>
      <c r="G15" s="413">
        <v>1</v>
      </c>
      <c r="H15" s="164"/>
    </row>
    <row r="16" spans="1:13" ht="30" x14ac:dyDescent="0.25">
      <c r="A16" s="135"/>
      <c r="B16" s="15"/>
      <c r="C16" s="20">
        <v>1</v>
      </c>
      <c r="D16" s="124" t="s">
        <v>175</v>
      </c>
      <c r="E16" s="42">
        <v>1</v>
      </c>
      <c r="F16" s="414"/>
      <c r="G16" s="414"/>
      <c r="H16" s="164"/>
    </row>
    <row r="17" spans="1:8" x14ac:dyDescent="0.25">
      <c r="A17" s="136"/>
      <c r="B17" s="125"/>
      <c r="C17" s="125"/>
      <c r="D17" s="126" t="s">
        <v>176</v>
      </c>
      <c r="E17" s="210">
        <f>E10+E11+E12+E13+E16</f>
        <v>5</v>
      </c>
      <c r="F17" s="220">
        <f>IFERROR(F10+F11+F12+F13+F15,0)</f>
        <v>5</v>
      </c>
      <c r="G17" s="220">
        <f>IFERROR(G10+G11+G12+G13+G15,0)</f>
        <v>5</v>
      </c>
      <c r="H17" s="304"/>
    </row>
    <row r="18" spans="1:8" x14ac:dyDescent="0.25">
      <c r="A18" s="206"/>
      <c r="B18" s="207"/>
      <c r="C18" s="207"/>
      <c r="D18" s="208"/>
      <c r="E18" s="209"/>
      <c r="F18" s="209"/>
      <c r="G18" s="209"/>
      <c r="H18" s="305"/>
    </row>
    <row r="19" spans="1:8" ht="49.5" customHeight="1" x14ac:dyDescent="0.25">
      <c r="A19" s="441" t="s">
        <v>57</v>
      </c>
      <c r="B19" s="442"/>
      <c r="C19" s="443"/>
      <c r="D19" s="177" t="s">
        <v>2</v>
      </c>
      <c r="E19" s="411" t="s">
        <v>328</v>
      </c>
      <c r="F19" s="49" t="s">
        <v>327</v>
      </c>
      <c r="G19" s="49" t="s">
        <v>326</v>
      </c>
      <c r="H19" s="412" t="s">
        <v>319</v>
      </c>
    </row>
    <row r="20" spans="1:8" x14ac:dyDescent="0.25">
      <c r="A20" s="141" t="s">
        <v>3</v>
      </c>
      <c r="B20" s="57"/>
      <c r="C20" s="58"/>
      <c r="D20" s="59" t="s">
        <v>6</v>
      </c>
      <c r="E20" s="37"/>
      <c r="F20" s="37"/>
      <c r="G20" s="37"/>
      <c r="H20" s="313"/>
    </row>
    <row r="21" spans="1:8" ht="30" x14ac:dyDescent="0.25">
      <c r="A21" s="150" t="s">
        <v>43</v>
      </c>
      <c r="B21" s="11"/>
      <c r="C21" s="17"/>
      <c r="D21" s="28" t="s">
        <v>189</v>
      </c>
      <c r="E21" s="422">
        <v>1</v>
      </c>
      <c r="F21" s="417">
        <v>1</v>
      </c>
      <c r="G21" s="417">
        <v>1</v>
      </c>
      <c r="H21" s="307"/>
    </row>
    <row r="22" spans="1:8" x14ac:dyDescent="0.25">
      <c r="A22" s="53"/>
      <c r="B22" s="11"/>
      <c r="C22" s="17">
        <v>1</v>
      </c>
      <c r="D22" s="11" t="s">
        <v>58</v>
      </c>
      <c r="E22" s="422"/>
      <c r="F22" s="417"/>
      <c r="G22" s="417"/>
      <c r="H22" s="323"/>
    </row>
    <row r="23" spans="1:8" x14ac:dyDescent="0.25">
      <c r="A23" s="53"/>
      <c r="B23" s="11"/>
      <c r="C23" s="31">
        <v>2</v>
      </c>
      <c r="D23" s="28" t="s">
        <v>59</v>
      </c>
      <c r="E23" s="376">
        <v>1</v>
      </c>
      <c r="F23" s="399">
        <v>1</v>
      </c>
      <c r="G23" s="378">
        <v>1</v>
      </c>
      <c r="H23" s="323"/>
    </row>
    <row r="24" spans="1:8" ht="36.75" x14ac:dyDescent="0.25">
      <c r="A24" s="135"/>
      <c r="B24" s="12"/>
      <c r="C24" s="20">
        <v>3</v>
      </c>
      <c r="D24" s="232" t="s">
        <v>60</v>
      </c>
      <c r="E24" s="377">
        <v>2</v>
      </c>
      <c r="F24" s="400">
        <v>2</v>
      </c>
      <c r="G24" s="379">
        <v>2</v>
      </c>
      <c r="H24" s="166" t="s">
        <v>217</v>
      </c>
    </row>
    <row r="25" spans="1:8" x14ac:dyDescent="0.25">
      <c r="A25" s="52" t="s">
        <v>44</v>
      </c>
      <c r="B25" s="13"/>
      <c r="C25" s="19"/>
      <c r="D25" s="97" t="s">
        <v>7</v>
      </c>
      <c r="E25" s="41"/>
      <c r="F25" s="413">
        <v>2</v>
      </c>
      <c r="G25" s="413">
        <v>2</v>
      </c>
      <c r="H25" s="308"/>
    </row>
    <row r="26" spans="1:8" ht="30" x14ac:dyDescent="0.25">
      <c r="A26" s="53"/>
      <c r="B26" s="11"/>
      <c r="C26" s="31">
        <v>1</v>
      </c>
      <c r="D26" s="28" t="s">
        <v>61</v>
      </c>
      <c r="E26" s="437">
        <v>2</v>
      </c>
      <c r="F26" s="415"/>
      <c r="G26" s="415"/>
      <c r="H26" s="307"/>
    </row>
    <row r="27" spans="1:8" x14ac:dyDescent="0.25">
      <c r="A27" s="53"/>
      <c r="B27" s="11"/>
      <c r="C27" s="31">
        <v>2</v>
      </c>
      <c r="D27" s="28" t="s">
        <v>62</v>
      </c>
      <c r="E27" s="437"/>
      <c r="F27" s="415"/>
      <c r="G27" s="415"/>
      <c r="H27" s="307"/>
    </row>
    <row r="28" spans="1:8" x14ac:dyDescent="0.25">
      <c r="A28" s="53"/>
      <c r="B28" s="11"/>
      <c r="C28" s="31">
        <v>3</v>
      </c>
      <c r="D28" s="28" t="s">
        <v>68</v>
      </c>
      <c r="E28" s="437"/>
      <c r="F28" s="415"/>
      <c r="G28" s="415"/>
      <c r="H28" s="309" t="s">
        <v>215</v>
      </c>
    </row>
    <row r="29" spans="1:8" ht="30" x14ac:dyDescent="0.25">
      <c r="A29" s="53"/>
      <c r="B29" s="11"/>
      <c r="C29" s="31">
        <v>4</v>
      </c>
      <c r="D29" s="28" t="s">
        <v>64</v>
      </c>
      <c r="E29" s="437"/>
      <c r="F29" s="415"/>
      <c r="G29" s="415"/>
      <c r="H29" s="309" t="s">
        <v>216</v>
      </c>
    </row>
    <row r="30" spans="1:8" x14ac:dyDescent="0.25">
      <c r="A30" s="53"/>
      <c r="B30" s="11"/>
      <c r="C30" s="31">
        <v>5</v>
      </c>
      <c r="D30" s="28" t="s">
        <v>63</v>
      </c>
      <c r="E30" s="437"/>
      <c r="F30" s="415"/>
      <c r="G30" s="415"/>
      <c r="H30" s="307"/>
    </row>
    <row r="31" spans="1:8" x14ac:dyDescent="0.25">
      <c r="A31" s="135"/>
      <c r="B31" s="12"/>
      <c r="C31" s="20"/>
      <c r="D31" s="30" t="s">
        <v>69</v>
      </c>
      <c r="E31" s="38"/>
      <c r="F31" s="414"/>
      <c r="G31" s="414"/>
      <c r="H31" s="310"/>
    </row>
    <row r="32" spans="1:8" x14ac:dyDescent="0.25">
      <c r="A32" s="52" t="s">
        <v>45</v>
      </c>
      <c r="B32" s="13"/>
      <c r="C32" s="19"/>
      <c r="D32" s="160" t="s">
        <v>8</v>
      </c>
      <c r="E32" s="41"/>
      <c r="F32" s="413">
        <v>2</v>
      </c>
      <c r="G32" s="413">
        <v>2</v>
      </c>
      <c r="H32" s="308"/>
    </row>
    <row r="33" spans="1:8" ht="30" x14ac:dyDescent="0.25">
      <c r="A33" s="53"/>
      <c r="B33" s="11"/>
      <c r="C33" s="31">
        <v>1</v>
      </c>
      <c r="D33" s="32" t="s">
        <v>65</v>
      </c>
      <c r="E33" s="437">
        <v>2</v>
      </c>
      <c r="F33" s="415"/>
      <c r="G33" s="415"/>
      <c r="H33" s="307"/>
    </row>
    <row r="34" spans="1:8" x14ac:dyDescent="0.25">
      <c r="A34" s="53"/>
      <c r="B34" s="11"/>
      <c r="C34" s="31">
        <v>2</v>
      </c>
      <c r="D34" s="32" t="s">
        <v>66</v>
      </c>
      <c r="E34" s="437"/>
      <c r="F34" s="415"/>
      <c r="G34" s="415"/>
      <c r="H34" s="307"/>
    </row>
    <row r="35" spans="1:8" x14ac:dyDescent="0.25">
      <c r="A35" s="53"/>
      <c r="B35" s="11"/>
      <c r="C35" s="31">
        <v>3</v>
      </c>
      <c r="D35" s="32" t="s">
        <v>67</v>
      </c>
      <c r="E35" s="437"/>
      <c r="F35" s="415"/>
      <c r="G35" s="415"/>
      <c r="H35" s="309" t="s">
        <v>215</v>
      </c>
    </row>
    <row r="36" spans="1:8" x14ac:dyDescent="0.25">
      <c r="A36" s="53"/>
      <c r="B36" s="11"/>
      <c r="C36" s="31">
        <v>4</v>
      </c>
      <c r="D36" s="32" t="s">
        <v>68</v>
      </c>
      <c r="E36" s="437"/>
      <c r="F36" s="415"/>
      <c r="G36" s="415"/>
      <c r="H36" s="309" t="s">
        <v>216</v>
      </c>
    </row>
    <row r="37" spans="1:8" ht="30" x14ac:dyDescent="0.25">
      <c r="A37" s="53"/>
      <c r="B37" s="11"/>
      <c r="C37" s="31">
        <v>5</v>
      </c>
      <c r="D37" s="32" t="s">
        <v>71</v>
      </c>
      <c r="E37" s="437"/>
      <c r="F37" s="415"/>
      <c r="G37" s="415"/>
      <c r="H37" s="307"/>
    </row>
    <row r="38" spans="1:8" x14ac:dyDescent="0.25">
      <c r="A38" s="135"/>
      <c r="B38" s="12"/>
      <c r="C38" s="18"/>
      <c r="D38" s="33" t="s">
        <v>70</v>
      </c>
      <c r="E38" s="38"/>
      <c r="F38" s="414"/>
      <c r="G38" s="414"/>
      <c r="H38" s="310"/>
    </row>
    <row r="39" spans="1:8" x14ac:dyDescent="0.25">
      <c r="A39" s="52" t="s">
        <v>46</v>
      </c>
      <c r="B39" s="13"/>
      <c r="C39" s="19"/>
      <c r="D39" s="160" t="s">
        <v>72</v>
      </c>
      <c r="E39" s="445">
        <v>2</v>
      </c>
      <c r="F39" s="413">
        <v>2</v>
      </c>
      <c r="G39" s="413">
        <v>2</v>
      </c>
      <c r="H39" s="308"/>
    </row>
    <row r="40" spans="1:8" x14ac:dyDescent="0.25">
      <c r="A40" s="53"/>
      <c r="B40" s="11"/>
      <c r="C40" s="17">
        <v>1</v>
      </c>
      <c r="D40" s="34" t="s">
        <v>74</v>
      </c>
      <c r="E40" s="437"/>
      <c r="F40" s="415"/>
      <c r="G40" s="415"/>
      <c r="H40" s="307"/>
    </row>
    <row r="41" spans="1:8" x14ac:dyDescent="0.25">
      <c r="A41" s="53"/>
      <c r="B41" s="11"/>
      <c r="C41" s="17">
        <v>2</v>
      </c>
      <c r="D41" s="34" t="s">
        <v>79</v>
      </c>
      <c r="E41" s="437"/>
      <c r="F41" s="415"/>
      <c r="G41" s="415"/>
      <c r="H41" s="307"/>
    </row>
    <row r="42" spans="1:8" x14ac:dyDescent="0.25">
      <c r="A42" s="53"/>
      <c r="B42" s="11"/>
      <c r="C42" s="17">
        <v>3</v>
      </c>
      <c r="D42" s="34" t="s">
        <v>78</v>
      </c>
      <c r="E42" s="437"/>
      <c r="F42" s="415"/>
      <c r="G42" s="415"/>
      <c r="H42" s="307"/>
    </row>
    <row r="43" spans="1:8" x14ac:dyDescent="0.25">
      <c r="A43" s="53"/>
      <c r="B43" s="11"/>
      <c r="C43" s="17">
        <v>4</v>
      </c>
      <c r="D43" s="34" t="s">
        <v>77</v>
      </c>
      <c r="E43" s="437"/>
      <c r="F43" s="415"/>
      <c r="G43" s="415"/>
      <c r="H43" s="309" t="s">
        <v>215</v>
      </c>
    </row>
    <row r="44" spans="1:8" x14ac:dyDescent="0.25">
      <c r="A44" s="53"/>
      <c r="B44" s="11"/>
      <c r="C44" s="17">
        <v>5</v>
      </c>
      <c r="D44" s="34" t="s">
        <v>80</v>
      </c>
      <c r="E44" s="437"/>
      <c r="F44" s="415"/>
      <c r="G44" s="415"/>
      <c r="H44" s="309" t="s">
        <v>216</v>
      </c>
    </row>
    <row r="45" spans="1:8" x14ac:dyDescent="0.25">
      <c r="A45" s="53"/>
      <c r="B45" s="11"/>
      <c r="C45" s="17">
        <v>6</v>
      </c>
      <c r="D45" s="34" t="s">
        <v>75</v>
      </c>
      <c r="E45" s="437"/>
      <c r="F45" s="415"/>
      <c r="G45" s="415"/>
      <c r="H45" s="307"/>
    </row>
    <row r="46" spans="1:8" x14ac:dyDescent="0.25">
      <c r="A46" s="53"/>
      <c r="B46" s="11"/>
      <c r="C46" s="17">
        <v>7</v>
      </c>
      <c r="D46" s="34" t="s">
        <v>73</v>
      </c>
      <c r="E46" s="437"/>
      <c r="F46" s="415"/>
      <c r="G46" s="415"/>
      <c r="H46" s="307"/>
    </row>
    <row r="47" spans="1:8" x14ac:dyDescent="0.25">
      <c r="A47" s="135"/>
      <c r="B47" s="12"/>
      <c r="C47" s="18">
        <v>8</v>
      </c>
      <c r="D47" s="34" t="s">
        <v>76</v>
      </c>
      <c r="E47" s="446"/>
      <c r="F47" s="414"/>
      <c r="G47" s="414"/>
      <c r="H47" s="310"/>
    </row>
    <row r="48" spans="1:8" x14ac:dyDescent="0.25">
      <c r="A48" s="52" t="s">
        <v>47</v>
      </c>
      <c r="B48" s="13"/>
      <c r="C48" s="13"/>
      <c r="D48" s="66" t="s">
        <v>86</v>
      </c>
      <c r="E48" s="423">
        <v>1</v>
      </c>
      <c r="F48" s="416">
        <v>1</v>
      </c>
      <c r="G48" s="416">
        <v>1</v>
      </c>
      <c r="H48" s="308"/>
    </row>
    <row r="49" spans="1:8" x14ac:dyDescent="0.25">
      <c r="A49" s="53"/>
      <c r="B49" s="11"/>
      <c r="C49" s="11">
        <v>1</v>
      </c>
      <c r="D49" s="40" t="s">
        <v>81</v>
      </c>
      <c r="E49" s="422"/>
      <c r="F49" s="417"/>
      <c r="G49" s="417"/>
      <c r="H49" s="307"/>
    </row>
    <row r="50" spans="1:8" x14ac:dyDescent="0.25">
      <c r="A50" s="53"/>
      <c r="B50" s="11"/>
      <c r="C50" s="11">
        <v>2</v>
      </c>
      <c r="D50" s="40" t="s">
        <v>82</v>
      </c>
      <c r="E50" s="44">
        <v>1</v>
      </c>
      <c r="F50" s="211">
        <v>1</v>
      </c>
      <c r="G50" s="211">
        <v>1</v>
      </c>
      <c r="H50" s="307"/>
    </row>
    <row r="51" spans="1:8" x14ac:dyDescent="0.25">
      <c r="A51" s="53"/>
      <c r="B51" s="11"/>
      <c r="C51" s="11">
        <v>3</v>
      </c>
      <c r="D51" s="40" t="s">
        <v>83</v>
      </c>
      <c r="E51" s="45">
        <v>1</v>
      </c>
      <c r="F51" s="211">
        <v>1</v>
      </c>
      <c r="G51" s="211">
        <v>1</v>
      </c>
      <c r="H51" s="307"/>
    </row>
    <row r="52" spans="1:8" x14ac:dyDescent="0.25">
      <c r="A52" s="53"/>
      <c r="B52" s="11"/>
      <c r="C52" s="11">
        <v>4</v>
      </c>
      <c r="D52" s="40" t="s">
        <v>84</v>
      </c>
      <c r="E52" s="45">
        <v>1</v>
      </c>
      <c r="F52" s="211">
        <v>1</v>
      </c>
      <c r="G52" s="211">
        <v>1</v>
      </c>
      <c r="H52" s="307"/>
    </row>
    <row r="53" spans="1:8" ht="30" x14ac:dyDescent="0.25">
      <c r="A53" s="53"/>
      <c r="B53" s="11"/>
      <c r="C53" s="246">
        <v>5</v>
      </c>
      <c r="D53" s="47" t="s">
        <v>243</v>
      </c>
      <c r="E53" s="437">
        <v>1</v>
      </c>
      <c r="F53" s="415">
        <v>1</v>
      </c>
      <c r="G53" s="415">
        <v>1</v>
      </c>
      <c r="H53" s="307"/>
    </row>
    <row r="54" spans="1:8" x14ac:dyDescent="0.25">
      <c r="A54" s="135"/>
      <c r="B54" s="12"/>
      <c r="C54" s="15">
        <v>6</v>
      </c>
      <c r="D54" s="48" t="s">
        <v>85</v>
      </c>
      <c r="E54" s="446"/>
      <c r="F54" s="414"/>
      <c r="G54" s="414"/>
      <c r="H54" s="307"/>
    </row>
    <row r="55" spans="1:8" x14ac:dyDescent="0.25">
      <c r="A55" s="136"/>
      <c r="B55" s="21"/>
      <c r="C55" s="35"/>
      <c r="D55" s="46" t="s">
        <v>178</v>
      </c>
      <c r="E55" s="36">
        <f>E21+E23+E24+E26+E33+E39+E48+E50+E51+E52+E53</f>
        <v>15</v>
      </c>
      <c r="F55" s="221">
        <f>F21+F23+F24+F25+F32+F39+F48+F50+F51+F52+F53</f>
        <v>15</v>
      </c>
      <c r="G55" s="221">
        <f>G21+G23+G24+G25+G32+G39+G48+G50+G51+G52+G53</f>
        <v>15</v>
      </c>
      <c r="H55" s="311"/>
    </row>
    <row r="56" spans="1:8" x14ac:dyDescent="0.25">
      <c r="D56" s="2"/>
      <c r="E56" s="7"/>
      <c r="F56" s="1"/>
      <c r="G56" s="1"/>
    </row>
    <row r="57" spans="1:8" ht="51.75" customHeight="1" x14ac:dyDescent="0.25">
      <c r="A57" s="441" t="s">
        <v>57</v>
      </c>
      <c r="B57" s="442"/>
      <c r="C57" s="443"/>
      <c r="D57" s="8" t="s">
        <v>2</v>
      </c>
      <c r="E57" s="411" t="s">
        <v>328</v>
      </c>
      <c r="F57" s="49" t="s">
        <v>327</v>
      </c>
      <c r="G57" s="49" t="s">
        <v>326</v>
      </c>
      <c r="H57" s="412" t="s">
        <v>319</v>
      </c>
    </row>
    <row r="58" spans="1:8" x14ac:dyDescent="0.25">
      <c r="A58" s="61" t="s">
        <v>9</v>
      </c>
      <c r="B58" s="27"/>
      <c r="C58" s="60"/>
      <c r="D58" s="62" t="s">
        <v>21</v>
      </c>
      <c r="E58" s="37"/>
      <c r="F58" s="37"/>
      <c r="G58" s="37"/>
      <c r="H58" s="313"/>
    </row>
    <row r="59" spans="1:8" ht="30" x14ac:dyDescent="0.25">
      <c r="A59" s="150" t="s">
        <v>10</v>
      </c>
      <c r="B59" s="157"/>
      <c r="C59" s="158"/>
      <c r="D59" s="159" t="s">
        <v>188</v>
      </c>
      <c r="E59" s="452">
        <v>1</v>
      </c>
      <c r="F59" s="415">
        <v>1</v>
      </c>
      <c r="G59" s="415">
        <v>1</v>
      </c>
      <c r="H59" s="314"/>
    </row>
    <row r="60" spans="1:8" x14ac:dyDescent="0.25">
      <c r="A60" s="53"/>
      <c r="B60" s="11"/>
      <c r="C60" s="17">
        <v>1</v>
      </c>
      <c r="D60" s="63" t="s">
        <v>11</v>
      </c>
      <c r="E60" s="452"/>
      <c r="F60" s="415"/>
      <c r="G60" s="415"/>
      <c r="H60" s="309" t="s">
        <v>218</v>
      </c>
    </row>
    <row r="61" spans="1:8" x14ac:dyDescent="0.25">
      <c r="A61" s="53"/>
      <c r="B61" s="11"/>
      <c r="C61" s="54" t="s">
        <v>91</v>
      </c>
      <c r="D61" s="40" t="s">
        <v>87</v>
      </c>
      <c r="E61" s="452"/>
      <c r="F61" s="415"/>
      <c r="G61" s="415"/>
      <c r="H61" s="309" t="s">
        <v>219</v>
      </c>
    </row>
    <row r="62" spans="1:8" x14ac:dyDescent="0.25">
      <c r="A62" s="53"/>
      <c r="B62" s="11"/>
      <c r="C62" s="54" t="s">
        <v>92</v>
      </c>
      <c r="D62" s="40" t="s">
        <v>88</v>
      </c>
      <c r="E62" s="452"/>
      <c r="F62" s="415"/>
      <c r="G62" s="415"/>
      <c r="H62" s="309" t="s">
        <v>220</v>
      </c>
    </row>
    <row r="63" spans="1:8" x14ac:dyDescent="0.25">
      <c r="A63" s="53"/>
      <c r="B63" s="11"/>
      <c r="C63" s="54" t="s">
        <v>93</v>
      </c>
      <c r="D63" s="40" t="s">
        <v>89</v>
      </c>
      <c r="E63" s="452"/>
      <c r="F63" s="415"/>
      <c r="G63" s="415"/>
      <c r="H63" s="309" t="s">
        <v>221</v>
      </c>
    </row>
    <row r="64" spans="1:8" x14ac:dyDescent="0.25">
      <c r="A64" s="53"/>
      <c r="B64" s="11"/>
      <c r="C64" s="54" t="s">
        <v>94</v>
      </c>
      <c r="D64" s="40" t="s">
        <v>90</v>
      </c>
      <c r="E64" s="452"/>
      <c r="F64" s="415"/>
      <c r="G64" s="415"/>
      <c r="H64" s="309" t="s">
        <v>222</v>
      </c>
    </row>
    <row r="65" spans="1:8" x14ac:dyDescent="0.25">
      <c r="A65" s="135"/>
      <c r="B65" s="12" t="s">
        <v>10</v>
      </c>
      <c r="C65" s="55" t="s">
        <v>95</v>
      </c>
      <c r="D65" s="9" t="s">
        <v>96</v>
      </c>
      <c r="E65" s="453"/>
      <c r="F65" s="414"/>
      <c r="G65" s="414"/>
      <c r="H65" s="311"/>
    </row>
    <row r="66" spans="1:8" x14ac:dyDescent="0.25">
      <c r="A66" s="142"/>
      <c r="B66" s="13"/>
      <c r="C66" s="19">
        <v>2</v>
      </c>
      <c r="D66" s="66" t="s">
        <v>12</v>
      </c>
      <c r="E66" s="445">
        <v>1</v>
      </c>
      <c r="F66" s="413">
        <v>1</v>
      </c>
      <c r="G66" s="413">
        <v>1</v>
      </c>
      <c r="H66" s="308"/>
    </row>
    <row r="67" spans="1:8" ht="30" x14ac:dyDescent="0.25">
      <c r="A67" s="53"/>
      <c r="B67" s="11"/>
      <c r="C67" s="64" t="s">
        <v>91</v>
      </c>
      <c r="D67" s="233" t="s">
        <v>97</v>
      </c>
      <c r="E67" s="437"/>
      <c r="F67" s="415"/>
      <c r="G67" s="415"/>
      <c r="H67" s="307"/>
    </row>
    <row r="68" spans="1:8" x14ac:dyDescent="0.25">
      <c r="A68" s="53"/>
      <c r="B68" s="11"/>
      <c r="C68" s="64" t="s">
        <v>92</v>
      </c>
      <c r="D68" s="40" t="s">
        <v>98</v>
      </c>
      <c r="E68" s="437"/>
      <c r="F68" s="415"/>
      <c r="G68" s="415"/>
      <c r="H68" s="307"/>
    </row>
    <row r="69" spans="1:8" ht="30" x14ac:dyDescent="0.25">
      <c r="A69" s="53"/>
      <c r="B69" s="11"/>
      <c r="C69" s="64" t="s">
        <v>93</v>
      </c>
      <c r="D69" s="47" t="s">
        <v>99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94</v>
      </c>
      <c r="D70" s="233" t="s">
        <v>100</v>
      </c>
      <c r="E70" s="437"/>
      <c r="F70" s="415"/>
      <c r="G70" s="415"/>
      <c r="H70" s="309" t="s">
        <v>223</v>
      </c>
    </row>
    <row r="71" spans="1:8" x14ac:dyDescent="0.25">
      <c r="A71" s="53"/>
      <c r="B71" s="11"/>
      <c r="C71" s="64"/>
      <c r="D71" s="47" t="s">
        <v>101</v>
      </c>
      <c r="E71" s="437"/>
      <c r="F71" s="415"/>
      <c r="G71" s="415"/>
      <c r="H71" s="309" t="s">
        <v>224</v>
      </c>
    </row>
    <row r="72" spans="1:8" x14ac:dyDescent="0.25">
      <c r="A72" s="53"/>
      <c r="B72" s="11"/>
      <c r="C72" s="64"/>
      <c r="D72" s="47" t="s">
        <v>102</v>
      </c>
      <c r="E72" s="437"/>
      <c r="F72" s="415"/>
      <c r="G72" s="415"/>
      <c r="H72" s="309" t="s">
        <v>225</v>
      </c>
    </row>
    <row r="73" spans="1:8" x14ac:dyDescent="0.25">
      <c r="A73" s="53"/>
      <c r="B73" s="11"/>
      <c r="C73" s="64"/>
      <c r="D73" s="47" t="s">
        <v>103</v>
      </c>
      <c r="E73" s="437"/>
      <c r="F73" s="415"/>
      <c r="G73" s="415"/>
      <c r="H73" s="309" t="s">
        <v>226</v>
      </c>
    </row>
    <row r="74" spans="1:8" x14ac:dyDescent="0.25">
      <c r="A74" s="53"/>
      <c r="B74" s="11"/>
      <c r="C74" s="64"/>
      <c r="D74" s="233" t="s">
        <v>104</v>
      </c>
      <c r="E74" s="437"/>
      <c r="F74" s="415"/>
      <c r="G74" s="415"/>
      <c r="H74" s="307"/>
    </row>
    <row r="75" spans="1:8" x14ac:dyDescent="0.25">
      <c r="A75" s="135"/>
      <c r="B75" s="12"/>
      <c r="C75" s="65"/>
      <c r="D75" s="48" t="s">
        <v>105</v>
      </c>
      <c r="E75" s="446"/>
      <c r="F75" s="414"/>
      <c r="G75" s="414"/>
      <c r="H75" s="310"/>
    </row>
    <row r="76" spans="1:8" x14ac:dyDescent="0.25">
      <c r="A76" s="142"/>
      <c r="B76" s="13"/>
      <c r="C76" s="19">
        <v>3</v>
      </c>
      <c r="D76" s="66" t="s">
        <v>13</v>
      </c>
      <c r="E76" s="445">
        <v>1</v>
      </c>
      <c r="F76" s="413">
        <v>1</v>
      </c>
      <c r="G76" s="413">
        <v>1</v>
      </c>
      <c r="H76" s="308"/>
    </row>
    <row r="77" spans="1:8" x14ac:dyDescent="0.25">
      <c r="A77" s="53"/>
      <c r="B77" s="11"/>
      <c r="C77" s="54" t="s">
        <v>91</v>
      </c>
      <c r="D77" s="47" t="s">
        <v>106</v>
      </c>
      <c r="E77" s="437"/>
      <c r="F77" s="415"/>
      <c r="G77" s="415"/>
      <c r="H77" s="309" t="s">
        <v>223</v>
      </c>
    </row>
    <row r="78" spans="1:8" x14ac:dyDescent="0.25">
      <c r="A78" s="53"/>
      <c r="B78" s="11"/>
      <c r="C78" s="54" t="s">
        <v>92</v>
      </c>
      <c r="D78" s="47" t="s">
        <v>107</v>
      </c>
      <c r="E78" s="437"/>
      <c r="F78" s="415"/>
      <c r="G78" s="415"/>
      <c r="H78" s="309" t="s">
        <v>224</v>
      </c>
    </row>
    <row r="79" spans="1:8" x14ac:dyDescent="0.25">
      <c r="A79" s="53"/>
      <c r="B79" s="11"/>
      <c r="C79" s="54" t="s">
        <v>93</v>
      </c>
      <c r="D79" s="47" t="s">
        <v>108</v>
      </c>
      <c r="E79" s="437"/>
      <c r="F79" s="415"/>
      <c r="G79" s="415"/>
      <c r="H79" s="309" t="s">
        <v>225</v>
      </c>
    </row>
    <row r="80" spans="1:8" x14ac:dyDescent="0.25">
      <c r="A80" s="135"/>
      <c r="B80" s="12"/>
      <c r="C80" s="55" t="s">
        <v>94</v>
      </c>
      <c r="D80" s="48" t="s">
        <v>109</v>
      </c>
      <c r="E80" s="446"/>
      <c r="F80" s="414"/>
      <c r="G80" s="414"/>
      <c r="H80" s="309" t="s">
        <v>226</v>
      </c>
    </row>
    <row r="81" spans="1:8" x14ac:dyDescent="0.25">
      <c r="A81" s="142"/>
      <c r="B81" s="13"/>
      <c r="C81" s="19">
        <v>4</v>
      </c>
      <c r="D81" s="67" t="s">
        <v>110</v>
      </c>
      <c r="E81" s="445">
        <v>1</v>
      </c>
      <c r="F81" s="413">
        <v>1</v>
      </c>
      <c r="G81" s="413">
        <v>1</v>
      </c>
      <c r="H81" s="308"/>
    </row>
    <row r="82" spans="1:8" x14ac:dyDescent="0.25">
      <c r="A82" s="53"/>
      <c r="B82" s="11"/>
      <c r="C82" s="54" t="s">
        <v>91</v>
      </c>
      <c r="D82" s="47" t="s">
        <v>111</v>
      </c>
      <c r="E82" s="437"/>
      <c r="F82" s="415"/>
      <c r="G82" s="415"/>
      <c r="H82" s="309" t="s">
        <v>227</v>
      </c>
    </row>
    <row r="83" spans="1:8" x14ac:dyDescent="0.25">
      <c r="A83" s="135"/>
      <c r="B83" s="12"/>
      <c r="C83" s="55" t="s">
        <v>92</v>
      </c>
      <c r="D83" s="48" t="s">
        <v>112</v>
      </c>
      <c r="E83" s="446"/>
      <c r="F83" s="414"/>
      <c r="G83" s="414"/>
      <c r="H83" s="309" t="s">
        <v>228</v>
      </c>
    </row>
    <row r="84" spans="1:8" x14ac:dyDescent="0.25">
      <c r="A84" s="142"/>
      <c r="B84" s="13"/>
      <c r="C84" s="19">
        <v>5</v>
      </c>
      <c r="D84" s="66" t="s">
        <v>115</v>
      </c>
      <c r="E84" s="445">
        <v>1</v>
      </c>
      <c r="F84" s="413">
        <v>1</v>
      </c>
      <c r="G84" s="413">
        <v>1</v>
      </c>
      <c r="H84" s="308"/>
    </row>
    <row r="85" spans="1:8" ht="15" customHeight="1" x14ac:dyDescent="0.25">
      <c r="A85" s="53"/>
      <c r="B85" s="11"/>
      <c r="C85" s="68" t="s">
        <v>91</v>
      </c>
      <c r="D85" s="47" t="s">
        <v>113</v>
      </c>
      <c r="E85" s="437"/>
      <c r="F85" s="415"/>
      <c r="G85" s="415"/>
      <c r="H85" s="309" t="s">
        <v>227</v>
      </c>
    </row>
    <row r="86" spans="1:8" x14ac:dyDescent="0.25">
      <c r="A86" s="135"/>
      <c r="B86" s="12"/>
      <c r="C86" s="69" t="s">
        <v>92</v>
      </c>
      <c r="D86" s="48" t="s">
        <v>114</v>
      </c>
      <c r="E86" s="446"/>
      <c r="F86" s="414"/>
      <c r="G86" s="414"/>
      <c r="H86" s="309" t="s">
        <v>228</v>
      </c>
    </row>
    <row r="87" spans="1:8" x14ac:dyDescent="0.25">
      <c r="A87" s="142"/>
      <c r="B87" s="13"/>
      <c r="C87" s="19">
        <v>6</v>
      </c>
      <c r="D87" s="66" t="s">
        <v>14</v>
      </c>
      <c r="E87" s="445">
        <v>1</v>
      </c>
      <c r="F87" s="413">
        <v>1</v>
      </c>
      <c r="G87" s="413">
        <v>1</v>
      </c>
      <c r="H87" s="308"/>
    </row>
    <row r="88" spans="1:8" ht="30" x14ac:dyDescent="0.25">
      <c r="A88" s="53"/>
      <c r="B88" s="11"/>
      <c r="C88" s="64" t="s">
        <v>91</v>
      </c>
      <c r="D88" s="47" t="s">
        <v>116</v>
      </c>
      <c r="E88" s="437"/>
      <c r="F88" s="415"/>
      <c r="G88" s="415"/>
      <c r="H88" s="309" t="s">
        <v>227</v>
      </c>
    </row>
    <row r="89" spans="1:8" ht="15" customHeight="1" x14ac:dyDescent="0.25">
      <c r="A89" s="135"/>
      <c r="B89" s="12"/>
      <c r="C89" s="65" t="s">
        <v>92</v>
      </c>
      <c r="D89" s="48" t="s">
        <v>117</v>
      </c>
      <c r="E89" s="446"/>
      <c r="F89" s="414"/>
      <c r="G89" s="414"/>
      <c r="H89" s="309" t="s">
        <v>228</v>
      </c>
    </row>
    <row r="90" spans="1:8" x14ac:dyDescent="0.25">
      <c r="A90" s="52" t="s">
        <v>17</v>
      </c>
      <c r="B90" s="97"/>
      <c r="C90" s="154"/>
      <c r="D90" s="66" t="s">
        <v>15</v>
      </c>
      <c r="E90" s="445">
        <v>1</v>
      </c>
      <c r="F90" s="413">
        <v>1</v>
      </c>
      <c r="G90" s="413">
        <v>1</v>
      </c>
      <c r="H90" s="308"/>
    </row>
    <row r="91" spans="1:8" x14ac:dyDescent="0.25">
      <c r="A91" s="53"/>
      <c r="B91" s="11"/>
      <c r="C91" s="64">
        <v>1</v>
      </c>
      <c r="D91" s="47" t="s">
        <v>118</v>
      </c>
      <c r="E91" s="437"/>
      <c r="F91" s="415"/>
      <c r="G91" s="415"/>
      <c r="H91" s="309" t="s">
        <v>229</v>
      </c>
    </row>
    <row r="92" spans="1:8" ht="30" x14ac:dyDescent="0.25">
      <c r="A92" s="53"/>
      <c r="B92" s="11"/>
      <c r="C92" s="64">
        <v>2</v>
      </c>
      <c r="D92" s="47" t="s">
        <v>119</v>
      </c>
      <c r="E92" s="437"/>
      <c r="F92" s="415"/>
      <c r="G92" s="415"/>
      <c r="H92" s="309" t="s">
        <v>230</v>
      </c>
    </row>
    <row r="93" spans="1:8" ht="30" x14ac:dyDescent="0.25">
      <c r="A93" s="135"/>
      <c r="B93" s="12"/>
      <c r="C93" s="65">
        <v>3</v>
      </c>
      <c r="D93" s="48" t="s">
        <v>120</v>
      </c>
      <c r="E93" s="446"/>
      <c r="F93" s="414"/>
      <c r="G93" s="414"/>
      <c r="H93" s="309" t="s">
        <v>231</v>
      </c>
    </row>
    <row r="94" spans="1:8" x14ac:dyDescent="0.25">
      <c r="A94" s="52" t="s">
        <v>18</v>
      </c>
      <c r="B94" s="97"/>
      <c r="C94" s="154"/>
      <c r="D94" s="66" t="s">
        <v>121</v>
      </c>
      <c r="E94" s="445">
        <v>1</v>
      </c>
      <c r="F94" s="413">
        <v>1</v>
      </c>
      <c r="G94" s="413">
        <v>1</v>
      </c>
      <c r="H94" s="308"/>
    </row>
    <row r="95" spans="1:8" ht="30" x14ac:dyDescent="0.25">
      <c r="A95" s="137"/>
      <c r="B95" s="11"/>
      <c r="C95" s="64">
        <v>1</v>
      </c>
      <c r="D95" s="47" t="s">
        <v>122</v>
      </c>
      <c r="E95" s="437"/>
      <c r="F95" s="415"/>
      <c r="G95" s="415"/>
      <c r="H95" s="309" t="s">
        <v>223</v>
      </c>
    </row>
    <row r="96" spans="1:8" x14ac:dyDescent="0.25">
      <c r="A96" s="137"/>
      <c r="B96" s="11"/>
      <c r="C96" s="64">
        <v>2</v>
      </c>
      <c r="D96" s="47" t="s">
        <v>123</v>
      </c>
      <c r="E96" s="437"/>
      <c r="F96" s="415"/>
      <c r="G96" s="415"/>
      <c r="H96" s="309" t="s">
        <v>224</v>
      </c>
    </row>
    <row r="97" spans="1:8" x14ac:dyDescent="0.25">
      <c r="A97" s="137"/>
      <c r="B97" s="11"/>
      <c r="C97" s="64">
        <v>3</v>
      </c>
      <c r="D97" s="47" t="s">
        <v>124</v>
      </c>
      <c r="E97" s="437"/>
      <c r="F97" s="415"/>
      <c r="G97" s="415"/>
      <c r="H97" s="309" t="s">
        <v>225</v>
      </c>
    </row>
    <row r="98" spans="1:8" ht="30" x14ac:dyDescent="0.25">
      <c r="A98" s="138"/>
      <c r="B98" s="12"/>
      <c r="C98" s="65">
        <v>4</v>
      </c>
      <c r="D98" s="48" t="s">
        <v>125</v>
      </c>
      <c r="E98" s="446"/>
      <c r="F98" s="414"/>
      <c r="G98" s="414"/>
      <c r="H98" s="309" t="s">
        <v>226</v>
      </c>
    </row>
    <row r="99" spans="1:8" x14ac:dyDescent="0.25">
      <c r="A99" s="52" t="s">
        <v>126</v>
      </c>
      <c r="B99" s="97"/>
      <c r="C99" s="154"/>
      <c r="D99" s="66" t="s">
        <v>16</v>
      </c>
      <c r="E99" s="445">
        <v>1</v>
      </c>
      <c r="F99" s="413">
        <v>1</v>
      </c>
      <c r="G99" s="413">
        <v>1</v>
      </c>
      <c r="H99" s="308"/>
    </row>
    <row r="100" spans="1:8" ht="30" x14ac:dyDescent="0.25">
      <c r="A100" s="53"/>
      <c r="B100" s="11"/>
      <c r="C100" s="64">
        <v>1</v>
      </c>
      <c r="D100" s="47" t="s">
        <v>127</v>
      </c>
      <c r="E100" s="437"/>
      <c r="F100" s="415"/>
      <c r="G100" s="415"/>
      <c r="H100" s="309" t="s">
        <v>232</v>
      </c>
    </row>
    <row r="101" spans="1:8" x14ac:dyDescent="0.25">
      <c r="A101" s="53"/>
      <c r="B101" s="11"/>
      <c r="C101" s="64">
        <v>2</v>
      </c>
      <c r="D101" s="47" t="s">
        <v>128</v>
      </c>
      <c r="E101" s="437"/>
      <c r="F101" s="415"/>
      <c r="G101" s="415"/>
      <c r="H101" s="309" t="s">
        <v>228</v>
      </c>
    </row>
    <row r="102" spans="1:8" ht="39" x14ac:dyDescent="0.25">
      <c r="A102" s="135"/>
      <c r="B102" s="12"/>
      <c r="C102" s="18"/>
      <c r="D102" s="70" t="s">
        <v>129</v>
      </c>
      <c r="E102" s="446"/>
      <c r="F102" s="414"/>
      <c r="G102" s="414"/>
      <c r="H102" s="310"/>
    </row>
    <row r="103" spans="1:8" x14ac:dyDescent="0.25">
      <c r="A103" s="52" t="s">
        <v>130</v>
      </c>
      <c r="B103" s="97" t="s">
        <v>18</v>
      </c>
      <c r="C103" s="154"/>
      <c r="D103" s="66" t="s">
        <v>20</v>
      </c>
      <c r="E103" s="445">
        <v>1</v>
      </c>
      <c r="F103" s="413">
        <v>1</v>
      </c>
      <c r="G103" s="413">
        <v>1</v>
      </c>
      <c r="H103" s="308"/>
    </row>
    <row r="104" spans="1:8" ht="30" x14ac:dyDescent="0.25">
      <c r="A104" s="137"/>
      <c r="B104" s="11"/>
      <c r="C104" s="31">
        <v>1</v>
      </c>
      <c r="D104" s="71" t="s">
        <v>131</v>
      </c>
      <c r="E104" s="437"/>
      <c r="F104" s="415"/>
      <c r="G104" s="415"/>
      <c r="H104" s="309" t="s">
        <v>232</v>
      </c>
    </row>
    <row r="105" spans="1:8" x14ac:dyDescent="0.25">
      <c r="A105" s="138"/>
      <c r="B105" s="12"/>
      <c r="C105" s="65">
        <v>2</v>
      </c>
      <c r="D105" s="72" t="s">
        <v>132</v>
      </c>
      <c r="E105" s="446"/>
      <c r="F105" s="414"/>
      <c r="G105" s="414"/>
      <c r="H105" s="309" t="s">
        <v>228</v>
      </c>
    </row>
    <row r="106" spans="1:8" x14ac:dyDescent="0.25">
      <c r="A106" s="139"/>
      <c r="B106" s="21"/>
      <c r="C106" s="35"/>
      <c r="D106" s="22" t="s">
        <v>178</v>
      </c>
      <c r="E106" s="36">
        <f>E59+E66+E76+E81+E84+E87+E90+E94+E99+E103</f>
        <v>10</v>
      </c>
      <c r="F106" s="222">
        <f>F59+F66+F76+F81+F84+F87+F90+F94+F99+F103</f>
        <v>10</v>
      </c>
      <c r="G106" s="222">
        <f>G59+G66+G76+G81+G84+G87+G90+G94+G99+G103</f>
        <v>10</v>
      </c>
      <c r="H106" s="311"/>
    </row>
    <row r="107" spans="1:8" x14ac:dyDescent="0.25">
      <c r="A107" s="140"/>
      <c r="D107" s="2"/>
      <c r="E107" s="56"/>
    </row>
    <row r="108" spans="1:8" ht="54" customHeight="1" x14ac:dyDescent="0.25">
      <c r="A108" s="441" t="s">
        <v>57</v>
      </c>
      <c r="B108" s="442"/>
      <c r="C108" s="443"/>
      <c r="D108" s="8" t="s">
        <v>2</v>
      </c>
      <c r="E108" s="411" t="s">
        <v>328</v>
      </c>
      <c r="F108" s="49" t="s">
        <v>327</v>
      </c>
      <c r="G108" s="49" t="s">
        <v>326</v>
      </c>
      <c r="H108" s="412" t="s">
        <v>319</v>
      </c>
    </row>
    <row r="109" spans="1:8" x14ac:dyDescent="0.25">
      <c r="A109" s="61" t="s">
        <v>19</v>
      </c>
      <c r="B109" s="74"/>
      <c r="C109" s="75"/>
      <c r="D109" s="76" t="s">
        <v>22</v>
      </c>
      <c r="E109" s="37"/>
      <c r="F109" s="37"/>
      <c r="G109" s="37"/>
      <c r="H109" s="313"/>
    </row>
    <row r="110" spans="1:8" x14ac:dyDescent="0.25">
      <c r="A110" s="150" t="s">
        <v>23</v>
      </c>
      <c r="B110" s="155"/>
      <c r="C110" s="156"/>
      <c r="D110" s="63" t="s">
        <v>24</v>
      </c>
      <c r="E110" s="422">
        <v>1</v>
      </c>
      <c r="F110" s="417">
        <v>1</v>
      </c>
      <c r="G110" s="417">
        <v>1</v>
      </c>
      <c r="H110" s="307"/>
    </row>
    <row r="111" spans="1:8" x14ac:dyDescent="0.25">
      <c r="A111" s="135"/>
      <c r="B111" s="12"/>
      <c r="C111" s="18">
        <v>1</v>
      </c>
      <c r="D111" s="9" t="s">
        <v>133</v>
      </c>
      <c r="E111" s="454"/>
      <c r="F111" s="426"/>
      <c r="G111" s="426"/>
      <c r="H111" s="310"/>
    </row>
    <row r="112" spans="1:8" x14ac:dyDescent="0.25">
      <c r="A112" s="52" t="s">
        <v>25</v>
      </c>
      <c r="B112" s="97"/>
      <c r="C112" s="154"/>
      <c r="D112" s="66" t="s">
        <v>26</v>
      </c>
      <c r="E112" s="37"/>
      <c r="F112" s="413">
        <v>9</v>
      </c>
      <c r="G112" s="413">
        <v>9</v>
      </c>
      <c r="H112" s="308" t="s">
        <v>191</v>
      </c>
    </row>
    <row r="113" spans="1:8" x14ac:dyDescent="0.25">
      <c r="A113" s="53"/>
      <c r="B113" s="11"/>
      <c r="C113" s="17">
        <v>1</v>
      </c>
      <c r="D113" s="40" t="s">
        <v>134</v>
      </c>
      <c r="E113" s="437">
        <v>9</v>
      </c>
      <c r="F113" s="415"/>
      <c r="G113" s="415"/>
      <c r="H113" s="455" t="s">
        <v>233</v>
      </c>
    </row>
    <row r="114" spans="1:8" x14ac:dyDescent="0.25">
      <c r="A114" s="53"/>
      <c r="B114" s="11"/>
      <c r="C114" s="64" t="s">
        <v>91</v>
      </c>
      <c r="D114" s="40" t="s">
        <v>145</v>
      </c>
      <c r="E114" s="437"/>
      <c r="F114" s="415"/>
      <c r="G114" s="415"/>
      <c r="H114" s="455"/>
    </row>
    <row r="115" spans="1:8" ht="30" x14ac:dyDescent="0.25">
      <c r="A115" s="53"/>
      <c r="B115" s="11"/>
      <c r="C115" s="64" t="s">
        <v>92</v>
      </c>
      <c r="D115" s="233" t="s">
        <v>146</v>
      </c>
      <c r="E115" s="437"/>
      <c r="F115" s="415"/>
      <c r="G115" s="415"/>
      <c r="H115" s="455"/>
    </row>
    <row r="116" spans="1:8" x14ac:dyDescent="0.25">
      <c r="A116" s="53"/>
      <c r="B116" s="11"/>
      <c r="C116" s="64" t="s">
        <v>93</v>
      </c>
      <c r="D116" s="40" t="s">
        <v>144</v>
      </c>
      <c r="E116" s="437"/>
      <c r="F116" s="415"/>
      <c r="G116" s="415"/>
      <c r="H116" s="455"/>
    </row>
    <row r="117" spans="1:8" x14ac:dyDescent="0.25">
      <c r="A117" s="53"/>
      <c r="B117" s="11"/>
      <c r="C117" s="64" t="s">
        <v>94</v>
      </c>
      <c r="D117" s="40" t="s">
        <v>143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95</v>
      </c>
      <c r="D118" s="40" t="s">
        <v>142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135</v>
      </c>
      <c r="D119" s="40" t="s">
        <v>141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136</v>
      </c>
      <c r="D120" s="40" t="s">
        <v>242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137</v>
      </c>
      <c r="D121" s="40" t="s">
        <v>140</v>
      </c>
      <c r="E121" s="437"/>
      <c r="F121" s="415"/>
      <c r="G121" s="415"/>
      <c r="H121" s="455"/>
    </row>
    <row r="122" spans="1:8" x14ac:dyDescent="0.25">
      <c r="A122" s="135"/>
      <c r="B122" s="12"/>
      <c r="C122" s="65" t="s">
        <v>138</v>
      </c>
      <c r="D122" s="9" t="s">
        <v>139</v>
      </c>
      <c r="E122" s="446"/>
      <c r="F122" s="414"/>
      <c r="G122" s="414"/>
      <c r="H122" s="455"/>
    </row>
    <row r="123" spans="1:8" x14ac:dyDescent="0.25">
      <c r="A123" s="136"/>
      <c r="B123" s="21"/>
      <c r="C123" s="21"/>
      <c r="D123" s="22" t="s">
        <v>176</v>
      </c>
      <c r="E123" s="36">
        <f>E110+E113</f>
        <v>10</v>
      </c>
      <c r="F123" s="223">
        <f>F110+F112</f>
        <v>10</v>
      </c>
      <c r="G123" s="223">
        <f>G110+G112</f>
        <v>10</v>
      </c>
      <c r="H123" s="311"/>
    </row>
    <row r="124" spans="1:8" x14ac:dyDescent="0.25">
      <c r="D124" s="2"/>
      <c r="E124" s="94"/>
      <c r="F124" s="1"/>
      <c r="G124" s="1"/>
    </row>
    <row r="125" spans="1:8" ht="50.25" customHeight="1" x14ac:dyDescent="0.25">
      <c r="A125" s="441" t="s">
        <v>57</v>
      </c>
      <c r="B125" s="442"/>
      <c r="C125" s="443"/>
      <c r="D125" s="8" t="s">
        <v>2</v>
      </c>
      <c r="E125" s="411" t="s">
        <v>328</v>
      </c>
      <c r="F125" s="49" t="s">
        <v>327</v>
      </c>
      <c r="G125" s="49" t="s">
        <v>326</v>
      </c>
      <c r="H125" s="412" t="s">
        <v>319</v>
      </c>
    </row>
    <row r="126" spans="1:8" x14ac:dyDescent="0.25">
      <c r="A126" s="143" t="s">
        <v>27</v>
      </c>
      <c r="B126" s="77"/>
      <c r="C126" s="78"/>
      <c r="D126" s="85" t="s">
        <v>238</v>
      </c>
      <c r="E126" s="88"/>
      <c r="F126" s="88"/>
      <c r="G126" s="88"/>
      <c r="H126" s="313"/>
    </row>
    <row r="127" spans="1:8" x14ac:dyDescent="0.25">
      <c r="A127" s="144"/>
      <c r="B127" s="79"/>
      <c r="C127" s="80"/>
      <c r="D127" s="86" t="s">
        <v>161</v>
      </c>
      <c r="E127" s="89" t="s">
        <v>172</v>
      </c>
      <c r="F127" s="24" t="s">
        <v>172</v>
      </c>
      <c r="G127" s="24" t="s">
        <v>172</v>
      </c>
      <c r="H127" s="165" t="s">
        <v>190</v>
      </c>
    </row>
    <row r="128" spans="1:8" x14ac:dyDescent="0.25">
      <c r="A128" s="144" t="s">
        <v>29</v>
      </c>
      <c r="B128" s="79"/>
      <c r="C128" s="80"/>
      <c r="D128" s="134" t="s">
        <v>183</v>
      </c>
      <c r="E128" s="447">
        <v>4</v>
      </c>
      <c r="F128" s="415">
        <v>4</v>
      </c>
      <c r="G128" s="415">
        <v>4</v>
      </c>
      <c r="H128" s="308" t="s">
        <v>191</v>
      </c>
    </row>
    <row r="129" spans="1:8" x14ac:dyDescent="0.25">
      <c r="A129" s="145"/>
      <c r="B129" s="81"/>
      <c r="C129" s="82">
        <v>1</v>
      </c>
      <c r="D129" s="86" t="s">
        <v>184</v>
      </c>
      <c r="E129" s="447"/>
      <c r="F129" s="415"/>
      <c r="G129" s="415"/>
      <c r="H129" s="455" t="s">
        <v>195</v>
      </c>
    </row>
    <row r="130" spans="1:8" x14ac:dyDescent="0.25">
      <c r="A130" s="145"/>
      <c r="B130" s="81"/>
      <c r="C130" s="82">
        <v>2</v>
      </c>
      <c r="D130" s="86" t="s">
        <v>185</v>
      </c>
      <c r="E130" s="447"/>
      <c r="F130" s="415"/>
      <c r="G130" s="415"/>
      <c r="H130" s="455"/>
    </row>
    <row r="131" spans="1:8" x14ac:dyDescent="0.25">
      <c r="A131" s="145"/>
      <c r="B131" s="81"/>
      <c r="C131" s="82">
        <v>3</v>
      </c>
      <c r="D131" s="86" t="s">
        <v>186</v>
      </c>
      <c r="E131" s="447"/>
      <c r="F131" s="415"/>
      <c r="G131" s="415"/>
      <c r="H131" s="455"/>
    </row>
    <row r="132" spans="1:8" x14ac:dyDescent="0.25">
      <c r="A132" s="146"/>
      <c r="B132" s="83"/>
      <c r="C132" s="84">
        <v>4</v>
      </c>
      <c r="D132" s="87" t="s">
        <v>187</v>
      </c>
      <c r="E132" s="448"/>
      <c r="F132" s="414"/>
      <c r="G132" s="414"/>
      <c r="H132" s="456"/>
    </row>
    <row r="133" spans="1:8" x14ac:dyDescent="0.25">
      <c r="A133" s="147" t="s">
        <v>33</v>
      </c>
      <c r="B133" s="128"/>
      <c r="C133" s="132"/>
      <c r="D133" s="130" t="s">
        <v>30</v>
      </c>
      <c r="E133" s="449">
        <v>3</v>
      </c>
      <c r="F133" s="413">
        <v>3</v>
      </c>
      <c r="G133" s="413">
        <v>3</v>
      </c>
      <c r="H133" s="308" t="s">
        <v>191</v>
      </c>
    </row>
    <row r="134" spans="1:8" ht="36.75" x14ac:dyDescent="0.25">
      <c r="A134" s="146"/>
      <c r="B134" s="83"/>
      <c r="C134" s="84">
        <v>1</v>
      </c>
      <c r="D134" s="167" t="s">
        <v>162</v>
      </c>
      <c r="E134" s="448"/>
      <c r="F134" s="414"/>
      <c r="G134" s="414"/>
      <c r="H134" s="166" t="s">
        <v>234</v>
      </c>
    </row>
    <row r="135" spans="1:8" x14ac:dyDescent="0.25">
      <c r="A135" s="147" t="s">
        <v>34</v>
      </c>
      <c r="B135" s="128"/>
      <c r="C135" s="132"/>
      <c r="D135" s="130" t="s">
        <v>31</v>
      </c>
      <c r="E135" s="90"/>
      <c r="F135" s="413">
        <v>10</v>
      </c>
      <c r="G135" s="413">
        <v>10</v>
      </c>
      <c r="H135" s="308" t="s">
        <v>191</v>
      </c>
    </row>
    <row r="136" spans="1:8" ht="164.25" customHeight="1" x14ac:dyDescent="0.25">
      <c r="A136" s="146"/>
      <c r="B136" s="83"/>
      <c r="C136" s="84">
        <v>1</v>
      </c>
      <c r="D136" s="167" t="s">
        <v>163</v>
      </c>
      <c r="E136" s="91">
        <v>10</v>
      </c>
      <c r="F136" s="414"/>
      <c r="G136" s="414"/>
      <c r="H136" s="166" t="s">
        <v>235</v>
      </c>
    </row>
    <row r="137" spans="1:8" x14ac:dyDescent="0.25">
      <c r="A137" s="147" t="s">
        <v>165</v>
      </c>
      <c r="B137" s="128"/>
      <c r="C137" s="132"/>
      <c r="D137" s="133" t="s">
        <v>32</v>
      </c>
      <c r="E137" s="90"/>
      <c r="F137" s="413">
        <v>4</v>
      </c>
      <c r="G137" s="413">
        <v>4</v>
      </c>
      <c r="H137" s="308" t="s">
        <v>191</v>
      </c>
    </row>
    <row r="138" spans="1:8" ht="72.75" x14ac:dyDescent="0.25">
      <c r="A138" s="146"/>
      <c r="B138" s="83"/>
      <c r="C138" s="84">
        <v>1</v>
      </c>
      <c r="D138" s="167" t="s">
        <v>164</v>
      </c>
      <c r="E138" s="91">
        <v>4</v>
      </c>
      <c r="F138" s="414"/>
      <c r="G138" s="414"/>
      <c r="H138" s="166" t="s">
        <v>236</v>
      </c>
    </row>
    <row r="139" spans="1:8" x14ac:dyDescent="0.25">
      <c r="A139" s="147" t="s">
        <v>168</v>
      </c>
      <c r="B139" s="128"/>
      <c r="C139" s="129"/>
      <c r="D139" s="130" t="s">
        <v>166</v>
      </c>
      <c r="E139" s="90"/>
      <c r="F139" s="413">
        <v>3</v>
      </c>
      <c r="G139" s="413">
        <v>3</v>
      </c>
      <c r="H139" s="308" t="s">
        <v>191</v>
      </c>
    </row>
    <row r="140" spans="1:8" ht="36.75" x14ac:dyDescent="0.25">
      <c r="A140" s="145"/>
      <c r="B140" s="81"/>
      <c r="C140" s="82">
        <v>1</v>
      </c>
      <c r="D140" s="169" t="s">
        <v>182</v>
      </c>
      <c r="E140" s="89">
        <v>3</v>
      </c>
      <c r="F140" s="415"/>
      <c r="G140" s="415"/>
      <c r="H140" s="166" t="s">
        <v>193</v>
      </c>
    </row>
    <row r="141" spans="1:8" ht="36.75" x14ac:dyDescent="0.25">
      <c r="A141" s="146"/>
      <c r="B141" s="83"/>
      <c r="C141" s="84">
        <v>2</v>
      </c>
      <c r="D141" s="167" t="s">
        <v>167</v>
      </c>
      <c r="E141" s="91">
        <v>3</v>
      </c>
      <c r="F141" s="400">
        <v>3</v>
      </c>
      <c r="G141" s="213">
        <v>3</v>
      </c>
      <c r="H141" s="166" t="s">
        <v>192</v>
      </c>
    </row>
    <row r="142" spans="1:8" x14ac:dyDescent="0.25">
      <c r="A142" s="147" t="s">
        <v>170</v>
      </c>
      <c r="B142" s="128"/>
      <c r="C142" s="129"/>
      <c r="D142" s="131" t="s">
        <v>169</v>
      </c>
      <c r="E142" s="93"/>
      <c r="F142" s="427">
        <v>3</v>
      </c>
      <c r="G142" s="427">
        <v>3</v>
      </c>
      <c r="H142" s="308" t="s">
        <v>191</v>
      </c>
    </row>
    <row r="143" spans="1:8" ht="36.75" x14ac:dyDescent="0.25">
      <c r="A143" s="148"/>
      <c r="B143" s="92"/>
      <c r="C143" s="84">
        <v>1</v>
      </c>
      <c r="D143" s="167" t="s">
        <v>237</v>
      </c>
      <c r="E143" s="91">
        <v>3</v>
      </c>
      <c r="F143" s="428"/>
      <c r="G143" s="428"/>
      <c r="H143" s="166" t="s">
        <v>194</v>
      </c>
    </row>
    <row r="144" spans="1:8" x14ac:dyDescent="0.25">
      <c r="A144" s="147" t="s">
        <v>179</v>
      </c>
      <c r="B144" s="128"/>
      <c r="C144" s="129"/>
      <c r="D144" s="130" t="s">
        <v>171</v>
      </c>
      <c r="E144" s="450">
        <v>5</v>
      </c>
      <c r="F144" s="429">
        <v>5</v>
      </c>
      <c r="G144" s="429">
        <v>5</v>
      </c>
      <c r="H144" s="308" t="s">
        <v>191</v>
      </c>
    </row>
    <row r="145" spans="1:8" ht="144" x14ac:dyDescent="0.25">
      <c r="A145" s="146"/>
      <c r="B145" s="83"/>
      <c r="C145" s="84">
        <v>1</v>
      </c>
      <c r="D145" s="167" t="s">
        <v>214</v>
      </c>
      <c r="E145" s="451"/>
      <c r="F145" s="430"/>
      <c r="G145" s="430"/>
      <c r="H145" s="170" t="s">
        <v>275</v>
      </c>
    </row>
    <row r="146" spans="1:8" x14ac:dyDescent="0.25">
      <c r="A146" s="149"/>
      <c r="B146" s="99"/>
      <c r="C146" s="100"/>
      <c r="D146" s="101" t="s">
        <v>176</v>
      </c>
      <c r="E146" s="102">
        <f>SUM(E128:E144)</f>
        <v>35</v>
      </c>
      <c r="F146" s="224">
        <f>F128+F133+F135+F137+F139+F141+F142+F144</f>
        <v>35</v>
      </c>
      <c r="G146" s="224">
        <f>G128+G133+G135+G137+G139+G141+G142+G144</f>
        <v>35</v>
      </c>
      <c r="H146" s="311"/>
    </row>
    <row r="147" spans="1:8" x14ac:dyDescent="0.25">
      <c r="E147" s="56"/>
    </row>
    <row r="148" spans="1:8" ht="52.5" customHeight="1" x14ac:dyDescent="0.25">
      <c r="A148" s="441" t="s">
        <v>57</v>
      </c>
      <c r="B148" s="442"/>
      <c r="C148" s="443"/>
      <c r="D148" s="8" t="s">
        <v>2</v>
      </c>
      <c r="E148" s="411" t="s">
        <v>328</v>
      </c>
      <c r="F148" s="49" t="s">
        <v>327</v>
      </c>
      <c r="G148" s="49" t="s">
        <v>326</v>
      </c>
      <c r="H148" s="412" t="s">
        <v>319</v>
      </c>
    </row>
    <row r="149" spans="1:8" x14ac:dyDescent="0.25">
      <c r="A149" s="61" t="s">
        <v>35</v>
      </c>
      <c r="B149" s="74"/>
      <c r="C149" s="75"/>
      <c r="D149" s="76" t="s">
        <v>36</v>
      </c>
      <c r="E149" s="37"/>
      <c r="F149" s="37"/>
      <c r="G149" s="37"/>
      <c r="H149" s="313"/>
    </row>
    <row r="150" spans="1:8" ht="30" x14ac:dyDescent="0.25">
      <c r="A150" s="53"/>
      <c r="B150" s="11"/>
      <c r="C150" s="64"/>
      <c r="D150" s="47" t="s">
        <v>147</v>
      </c>
      <c r="E150" s="422">
        <v>2</v>
      </c>
      <c r="F150" s="417">
        <v>2</v>
      </c>
      <c r="G150" s="417">
        <v>2</v>
      </c>
      <c r="H150" s="319"/>
    </row>
    <row r="151" spans="1:8" x14ac:dyDescent="0.25">
      <c r="A151" s="150" t="s">
        <v>37</v>
      </c>
      <c r="B151" s="11"/>
      <c r="C151" s="17"/>
      <c r="D151" s="63" t="s">
        <v>148</v>
      </c>
      <c r="E151" s="422"/>
      <c r="F151" s="417"/>
      <c r="G151" s="417"/>
      <c r="H151" s="319"/>
    </row>
    <row r="152" spans="1:8" ht="30" x14ac:dyDescent="0.25">
      <c r="A152" s="53"/>
      <c r="B152" s="11"/>
      <c r="C152" s="64">
        <v>1</v>
      </c>
      <c r="D152" s="47" t="s">
        <v>153</v>
      </c>
      <c r="E152" s="422"/>
      <c r="F152" s="417"/>
      <c r="G152" s="417"/>
      <c r="H152" s="319" t="s">
        <v>215</v>
      </c>
    </row>
    <row r="153" spans="1:8" x14ac:dyDescent="0.25">
      <c r="A153" s="135"/>
      <c r="B153" s="12"/>
      <c r="C153" s="65">
        <v>2</v>
      </c>
      <c r="D153" s="48" t="s">
        <v>156</v>
      </c>
      <c r="E153" s="16">
        <v>2</v>
      </c>
      <c r="F153" s="400">
        <v>2</v>
      </c>
      <c r="G153" s="213">
        <v>2</v>
      </c>
      <c r="H153" s="319" t="s">
        <v>240</v>
      </c>
    </row>
    <row r="154" spans="1:8" x14ac:dyDescent="0.25">
      <c r="A154" s="52" t="s">
        <v>38</v>
      </c>
      <c r="B154" s="13"/>
      <c r="C154" s="95"/>
      <c r="D154" s="66" t="s">
        <v>149</v>
      </c>
      <c r="E154" s="423">
        <v>2</v>
      </c>
      <c r="F154" s="416">
        <v>2</v>
      </c>
      <c r="G154" s="416">
        <v>2</v>
      </c>
      <c r="H154" s="308"/>
    </row>
    <row r="155" spans="1:8" ht="30" x14ac:dyDescent="0.25">
      <c r="A155" s="53"/>
      <c r="B155" s="11"/>
      <c r="C155" s="64">
        <v>1</v>
      </c>
      <c r="D155" s="47" t="s">
        <v>150</v>
      </c>
      <c r="E155" s="422"/>
      <c r="F155" s="417"/>
      <c r="G155" s="417"/>
      <c r="H155" s="319" t="s">
        <v>215</v>
      </c>
    </row>
    <row r="156" spans="1:8" x14ac:dyDescent="0.25">
      <c r="A156" s="135"/>
      <c r="B156" s="12"/>
      <c r="C156" s="65">
        <v>2</v>
      </c>
      <c r="D156" s="48" t="s">
        <v>156</v>
      </c>
      <c r="E156" s="16">
        <v>1</v>
      </c>
      <c r="F156" s="400">
        <v>1</v>
      </c>
      <c r="G156" s="213">
        <v>1</v>
      </c>
      <c r="H156" s="319" t="s">
        <v>240</v>
      </c>
    </row>
    <row r="157" spans="1:8" x14ac:dyDescent="0.25">
      <c r="A157" s="52" t="s">
        <v>39</v>
      </c>
      <c r="B157" s="13"/>
      <c r="C157" s="95"/>
      <c r="D157" s="66" t="s">
        <v>151</v>
      </c>
      <c r="E157" s="423">
        <v>2</v>
      </c>
      <c r="F157" s="416">
        <v>2</v>
      </c>
      <c r="G157" s="416">
        <v>2</v>
      </c>
      <c r="H157" s="308"/>
    </row>
    <row r="158" spans="1:8" x14ac:dyDescent="0.25">
      <c r="A158" s="53"/>
      <c r="B158" s="11"/>
      <c r="C158" s="64">
        <v>1</v>
      </c>
      <c r="D158" s="47" t="s">
        <v>155</v>
      </c>
      <c r="E158" s="422"/>
      <c r="F158" s="417"/>
      <c r="G158" s="417"/>
      <c r="H158" s="307"/>
    </row>
    <row r="159" spans="1:8" x14ac:dyDescent="0.25">
      <c r="A159" s="53"/>
      <c r="B159" s="11"/>
      <c r="C159" s="64">
        <v>2</v>
      </c>
      <c r="D159" s="47" t="s">
        <v>239</v>
      </c>
      <c r="E159" s="10">
        <v>2</v>
      </c>
      <c r="F159" s="399">
        <v>2</v>
      </c>
      <c r="G159" s="214">
        <v>2</v>
      </c>
      <c r="H159" s="319" t="s">
        <v>215</v>
      </c>
    </row>
    <row r="160" spans="1:8" x14ac:dyDescent="0.25">
      <c r="A160" s="135"/>
      <c r="B160" s="12"/>
      <c r="C160" s="65">
        <v>3</v>
      </c>
      <c r="D160" s="48" t="s">
        <v>181</v>
      </c>
      <c r="E160" s="16">
        <v>2</v>
      </c>
      <c r="F160" s="400">
        <v>2</v>
      </c>
      <c r="G160" s="213">
        <v>2</v>
      </c>
      <c r="H160" s="319" t="s">
        <v>240</v>
      </c>
    </row>
    <row r="161" spans="1:8" x14ac:dyDescent="0.25">
      <c r="A161" s="52" t="s">
        <v>40</v>
      </c>
      <c r="B161" s="13"/>
      <c r="C161" s="95"/>
      <c r="D161" s="67" t="s">
        <v>152</v>
      </c>
      <c r="E161" s="423">
        <v>2</v>
      </c>
      <c r="F161" s="416">
        <v>2</v>
      </c>
      <c r="G161" s="416">
        <v>2</v>
      </c>
      <c r="H161" s="308"/>
    </row>
    <row r="162" spans="1:8" ht="30" x14ac:dyDescent="0.25">
      <c r="A162" s="53"/>
      <c r="B162" s="11"/>
      <c r="C162" s="64">
        <v>1</v>
      </c>
      <c r="D162" s="47" t="s">
        <v>154</v>
      </c>
      <c r="E162" s="422"/>
      <c r="F162" s="417"/>
      <c r="G162" s="417"/>
      <c r="H162" s="319" t="s">
        <v>215</v>
      </c>
    </row>
    <row r="163" spans="1:8" x14ac:dyDescent="0.25">
      <c r="A163" s="135"/>
      <c r="B163" s="12"/>
      <c r="C163" s="65">
        <v>2</v>
      </c>
      <c r="D163" s="48" t="s">
        <v>160</v>
      </c>
      <c r="E163" s="16">
        <v>2</v>
      </c>
      <c r="F163" s="400">
        <v>2</v>
      </c>
      <c r="G163" s="213">
        <v>2</v>
      </c>
      <c r="H163" s="319" t="s">
        <v>240</v>
      </c>
    </row>
    <row r="164" spans="1:8" x14ac:dyDescent="0.25">
      <c r="A164" s="52" t="s">
        <v>42</v>
      </c>
      <c r="B164" s="13"/>
      <c r="C164" s="95"/>
      <c r="D164" s="67" t="s">
        <v>41</v>
      </c>
      <c r="E164" s="423">
        <v>2</v>
      </c>
      <c r="F164" s="416">
        <v>2</v>
      </c>
      <c r="G164" s="416">
        <v>2</v>
      </c>
      <c r="H164" s="386"/>
    </row>
    <row r="165" spans="1:8" ht="30" x14ac:dyDescent="0.25">
      <c r="A165" s="53"/>
      <c r="B165" s="11"/>
      <c r="C165" s="64">
        <v>1</v>
      </c>
      <c r="D165" s="47" t="s">
        <v>241</v>
      </c>
      <c r="E165" s="422"/>
      <c r="F165" s="417"/>
      <c r="G165" s="417"/>
      <c r="H165" s="319" t="s">
        <v>215</v>
      </c>
    </row>
    <row r="166" spans="1:8" x14ac:dyDescent="0.25">
      <c r="A166" s="151"/>
      <c r="B166" s="96"/>
      <c r="C166" s="65">
        <v>2</v>
      </c>
      <c r="D166" s="48" t="s">
        <v>156</v>
      </c>
      <c r="E166" s="16">
        <v>2</v>
      </c>
      <c r="F166" s="400">
        <v>2</v>
      </c>
      <c r="G166" s="272">
        <v>2</v>
      </c>
      <c r="H166" s="319" t="s">
        <v>240</v>
      </c>
    </row>
    <row r="167" spans="1:8" x14ac:dyDescent="0.25">
      <c r="A167" s="52" t="s">
        <v>157</v>
      </c>
      <c r="B167" s="97"/>
      <c r="C167" s="95"/>
      <c r="D167" s="67" t="s">
        <v>159</v>
      </c>
      <c r="E167" s="423">
        <v>2</v>
      </c>
      <c r="F167" s="416">
        <v>2</v>
      </c>
      <c r="G167" s="416">
        <v>2</v>
      </c>
      <c r="H167" s="386"/>
    </row>
    <row r="168" spans="1:8" ht="30" x14ac:dyDescent="0.25">
      <c r="A168" s="53"/>
      <c r="B168" s="11"/>
      <c r="C168" s="64">
        <v>1</v>
      </c>
      <c r="D168" s="47" t="s">
        <v>158</v>
      </c>
      <c r="E168" s="422"/>
      <c r="F168" s="417"/>
      <c r="G168" s="417"/>
      <c r="H168" s="319" t="s">
        <v>215</v>
      </c>
    </row>
    <row r="169" spans="1:8" x14ac:dyDescent="0.25">
      <c r="A169" s="151"/>
      <c r="B169" s="96"/>
      <c r="C169" s="65">
        <v>2</v>
      </c>
      <c r="D169" s="48" t="s">
        <v>156</v>
      </c>
      <c r="E169" s="16">
        <v>2</v>
      </c>
      <c r="F169" s="400">
        <v>2</v>
      </c>
      <c r="G169" s="272">
        <v>2</v>
      </c>
      <c r="H169" s="319" t="s">
        <v>240</v>
      </c>
    </row>
    <row r="170" spans="1:8" x14ac:dyDescent="0.25">
      <c r="A170" s="152"/>
      <c r="B170" s="103"/>
      <c r="C170" s="104"/>
      <c r="D170" s="73" t="s">
        <v>176</v>
      </c>
      <c r="E170" s="105">
        <f>E150+E153+E154+E156+E157+E159+E160+E161+E163+E164+E166+E167+E169</f>
        <v>25</v>
      </c>
      <c r="F170" s="229">
        <f>F150+F153+F154+F156+F157+F159+F160+F161+F163+F164+F166+F167+F169</f>
        <v>25</v>
      </c>
      <c r="G170" s="229">
        <f>G150+G153+G154+G156+G157+G159+G160+G161+G163+G164+G166+G167+G169</f>
        <v>25</v>
      </c>
      <c r="H170" s="387"/>
    </row>
    <row r="171" spans="1:8" x14ac:dyDescent="0.25">
      <c r="A171" s="171"/>
      <c r="B171" s="172"/>
      <c r="C171" s="172"/>
      <c r="D171" s="420" t="s">
        <v>48</v>
      </c>
      <c r="E171" s="418">
        <f>E17+E55+E106+E123+E146+E170</f>
        <v>100</v>
      </c>
      <c r="F171" s="424">
        <f>F17+F55+F106+F123+F146+F170</f>
        <v>100</v>
      </c>
      <c r="G171" s="424">
        <f>G17+G55+G106+G123+G146+G170</f>
        <v>100</v>
      </c>
      <c r="H171" s="307"/>
    </row>
    <row r="172" spans="1:8" x14ac:dyDescent="0.25">
      <c r="A172" s="174"/>
      <c r="B172" s="175"/>
      <c r="C172" s="175"/>
      <c r="D172" s="421"/>
      <c r="E172" s="419"/>
      <c r="F172" s="425"/>
      <c r="G172" s="425"/>
      <c r="H172" s="310"/>
    </row>
    <row r="173" spans="1:8" x14ac:dyDescent="0.25">
      <c r="A173" s="50"/>
      <c r="B173" s="1"/>
      <c r="D173" s="6"/>
    </row>
    <row r="174" spans="1:8" x14ac:dyDescent="0.25">
      <c r="A174" s="153"/>
      <c r="B174" s="4"/>
      <c r="C174" s="4"/>
      <c r="D174" s="4"/>
    </row>
    <row r="175" spans="1:8" x14ac:dyDescent="0.25">
      <c r="A175" s="153"/>
      <c r="B175" s="4"/>
      <c r="C175" s="4"/>
      <c r="D175" s="4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7" spans="1:4" x14ac:dyDescent="0.25">
      <c r="A197"/>
      <c r="D197" s="3"/>
    </row>
  </sheetData>
  <mergeCells count="112">
    <mergeCell ref="H129:H132"/>
    <mergeCell ref="H113:H122"/>
    <mergeCell ref="G94:G98"/>
    <mergeCell ref="G99:G102"/>
    <mergeCell ref="G112:G122"/>
    <mergeCell ref="G128:G132"/>
    <mergeCell ref="E33:E37"/>
    <mergeCell ref="E53:E54"/>
    <mergeCell ref="G53:G54"/>
    <mergeCell ref="E39:E47"/>
    <mergeCell ref="G39:G47"/>
    <mergeCell ref="E48:E49"/>
    <mergeCell ref="G48:G49"/>
    <mergeCell ref="G32:G38"/>
    <mergeCell ref="F48:F49"/>
    <mergeCell ref="F53:F54"/>
    <mergeCell ref="G66:G75"/>
    <mergeCell ref="G59:G65"/>
    <mergeCell ref="G110:G111"/>
    <mergeCell ref="G76:G80"/>
    <mergeCell ref="G81:G83"/>
    <mergeCell ref="G84:G86"/>
    <mergeCell ref="G87:G89"/>
    <mergeCell ref="G90:G93"/>
    <mergeCell ref="E133:E134"/>
    <mergeCell ref="E144:E145"/>
    <mergeCell ref="A57:C57"/>
    <mergeCell ref="A108:C108"/>
    <mergeCell ref="A125:C125"/>
    <mergeCell ref="E66:E75"/>
    <mergeCell ref="E76:E80"/>
    <mergeCell ref="E81:E83"/>
    <mergeCell ref="E84:E86"/>
    <mergeCell ref="E87:E89"/>
    <mergeCell ref="E90:E93"/>
    <mergeCell ref="E94:E98"/>
    <mergeCell ref="E99:E102"/>
    <mergeCell ref="E59:E65"/>
    <mergeCell ref="E110:E111"/>
    <mergeCell ref="E103:E105"/>
    <mergeCell ref="F161:F162"/>
    <mergeCell ref="F164:F165"/>
    <mergeCell ref="A1:H1"/>
    <mergeCell ref="A2:H2"/>
    <mergeCell ref="A6:B6"/>
    <mergeCell ref="A5:C5"/>
    <mergeCell ref="E26:E30"/>
    <mergeCell ref="A7:C7"/>
    <mergeCell ref="A19:C19"/>
    <mergeCell ref="A4:H4"/>
    <mergeCell ref="A3:H3"/>
    <mergeCell ref="G15:G16"/>
    <mergeCell ref="G13:G14"/>
    <mergeCell ref="E13:E14"/>
    <mergeCell ref="E21:E22"/>
    <mergeCell ref="G21:G22"/>
    <mergeCell ref="G25:G31"/>
    <mergeCell ref="F13:F14"/>
    <mergeCell ref="F15:F16"/>
    <mergeCell ref="F21:F22"/>
    <mergeCell ref="F25:F31"/>
    <mergeCell ref="A148:C148"/>
    <mergeCell ref="E113:E122"/>
    <mergeCell ref="E128:E132"/>
    <mergeCell ref="E167:E168"/>
    <mergeCell ref="F135:F136"/>
    <mergeCell ref="F59:F65"/>
    <mergeCell ref="F66:F75"/>
    <mergeCell ref="F76:F80"/>
    <mergeCell ref="F81:F83"/>
    <mergeCell ref="G171:G172"/>
    <mergeCell ref="G139:G140"/>
    <mergeCell ref="G142:G143"/>
    <mergeCell ref="G144:G145"/>
    <mergeCell ref="G154:G155"/>
    <mergeCell ref="G157:G158"/>
    <mergeCell ref="G161:G162"/>
    <mergeCell ref="G164:G165"/>
    <mergeCell ref="G167:G168"/>
    <mergeCell ref="G150:G152"/>
    <mergeCell ref="G133:G134"/>
    <mergeCell ref="G135:G136"/>
    <mergeCell ref="G137:G138"/>
    <mergeCell ref="F142:F143"/>
    <mergeCell ref="F144:F145"/>
    <mergeCell ref="F150:F152"/>
    <mergeCell ref="F154:F155"/>
    <mergeCell ref="F157:F158"/>
    <mergeCell ref="F137:F138"/>
    <mergeCell ref="F139:F140"/>
    <mergeCell ref="F167:F168"/>
    <mergeCell ref="G103:G105"/>
    <mergeCell ref="F32:F38"/>
    <mergeCell ref="F39:F47"/>
    <mergeCell ref="E171:E172"/>
    <mergeCell ref="D171:D172"/>
    <mergeCell ref="E150:E152"/>
    <mergeCell ref="E154:E155"/>
    <mergeCell ref="E157:E158"/>
    <mergeCell ref="E161:E162"/>
    <mergeCell ref="F171:F172"/>
    <mergeCell ref="F103:F105"/>
    <mergeCell ref="F110:F111"/>
    <mergeCell ref="F112:F122"/>
    <mergeCell ref="F128:F132"/>
    <mergeCell ref="F133:F134"/>
    <mergeCell ref="F84:F86"/>
    <mergeCell ref="F87:F89"/>
    <mergeCell ref="F90:F93"/>
    <mergeCell ref="F94:F98"/>
    <mergeCell ref="F99:F102"/>
    <mergeCell ref="E164:E165"/>
  </mergeCells>
  <pageMargins left="1.0236220472440944" right="0.43307086614173229" top="0.74803149606299213" bottom="0.74803149606299213" header="0.31496062992125984" footer="0.31496062992125984"/>
  <pageSetup paperSize="8" scale="31" orientation="portrait" r:id="rId1"/>
  <rowBreaks count="4" manualBreakCount="4">
    <brk id="18" max="16383" man="1"/>
    <brk id="56" max="16383" man="1"/>
    <brk id="107" max="16383" man="1"/>
    <brk id="1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54" zoomScale="70" zoomScaleNormal="70" workbookViewId="0">
      <selection activeCell="G184" sqref="G184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4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50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123"/>
      <c r="F15" s="416">
        <v>1</v>
      </c>
      <c r="G15" s="416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2">
        <v>1</v>
      </c>
      <c r="F16" s="426"/>
      <c r="G16" s="426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123"/>
      <c r="F17" s="413">
        <v>1</v>
      </c>
      <c r="G17" s="413">
        <v>1</v>
      </c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2">
        <v>1</v>
      </c>
      <c r="F18" s="414"/>
      <c r="G18" s="414"/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E12+E13+E14+E16+E18</f>
        <v>5</v>
      </c>
      <c r="F19" s="220">
        <f>F12+F13+F14+F15+F17</f>
        <v>5</v>
      </c>
      <c r="G19" s="220">
        <f>G12+G13+G14+G15+G17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48.75" customHeight="1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417">
        <v>1</v>
      </c>
      <c r="G23" s="417">
        <v>1</v>
      </c>
      <c r="H23" s="17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417"/>
      <c r="G24" s="417"/>
      <c r="H24" s="40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36.7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166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08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307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307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9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9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307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310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08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307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307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9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9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307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310"/>
    </row>
    <row r="41" spans="1:8" x14ac:dyDescent="0.25">
      <c r="A41" s="52" t="s">
        <v>46</v>
      </c>
      <c r="B41" s="13"/>
      <c r="C41" s="19"/>
      <c r="D41" s="160" t="s">
        <v>72</v>
      </c>
      <c r="E41" s="445">
        <v>2</v>
      </c>
      <c r="F41" s="413">
        <v>2</v>
      </c>
      <c r="G41" s="413">
        <v>2</v>
      </c>
      <c r="H41" s="308"/>
    </row>
    <row r="42" spans="1:8" x14ac:dyDescent="0.25">
      <c r="A42" s="53"/>
      <c r="B42" s="11"/>
      <c r="C42" s="17">
        <v>1</v>
      </c>
      <c r="D42" s="34" t="s">
        <v>74</v>
      </c>
      <c r="E42" s="437"/>
      <c r="F42" s="415"/>
      <c r="G42" s="415"/>
      <c r="H42" s="307"/>
    </row>
    <row r="43" spans="1:8" x14ac:dyDescent="0.25">
      <c r="A43" s="53"/>
      <c r="B43" s="11"/>
      <c r="C43" s="17">
        <v>2</v>
      </c>
      <c r="D43" s="34" t="s">
        <v>79</v>
      </c>
      <c r="E43" s="437"/>
      <c r="F43" s="415"/>
      <c r="G43" s="415"/>
      <c r="H43" s="307"/>
    </row>
    <row r="44" spans="1:8" x14ac:dyDescent="0.25">
      <c r="A44" s="53"/>
      <c r="B44" s="11"/>
      <c r="C44" s="17">
        <v>3</v>
      </c>
      <c r="D44" s="34" t="s">
        <v>78</v>
      </c>
      <c r="E44" s="437"/>
      <c r="F44" s="415"/>
      <c r="G44" s="415"/>
      <c r="H44" s="307"/>
    </row>
    <row r="45" spans="1:8" x14ac:dyDescent="0.25">
      <c r="A45" s="53"/>
      <c r="B45" s="11"/>
      <c r="C45" s="17">
        <v>4</v>
      </c>
      <c r="D45" s="34" t="s">
        <v>77</v>
      </c>
      <c r="E45" s="437"/>
      <c r="F45" s="415"/>
      <c r="G45" s="415"/>
      <c r="H45" s="309" t="s">
        <v>215</v>
      </c>
    </row>
    <row r="46" spans="1:8" x14ac:dyDescent="0.25">
      <c r="A46" s="53"/>
      <c r="B46" s="11"/>
      <c r="C46" s="17">
        <v>5</v>
      </c>
      <c r="D46" s="34" t="s">
        <v>80</v>
      </c>
      <c r="E46" s="437"/>
      <c r="F46" s="415"/>
      <c r="G46" s="415"/>
      <c r="H46" s="309" t="s">
        <v>216</v>
      </c>
    </row>
    <row r="47" spans="1:8" x14ac:dyDescent="0.25">
      <c r="A47" s="53"/>
      <c r="B47" s="11"/>
      <c r="C47" s="17">
        <v>6</v>
      </c>
      <c r="D47" s="34" t="s">
        <v>75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76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45">
        <v>1</v>
      </c>
      <c r="F50" s="413">
        <v>1</v>
      </c>
      <c r="G50" s="413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37"/>
      <c r="F51" s="415"/>
      <c r="G51" s="415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256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E24+E25+E26+E28+E35+E41+E50+E52+E53+E54+E55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51" customHeight="1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314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09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247"/>
      <c r="B68" s="248"/>
      <c r="C68" s="249">
        <v>2</v>
      </c>
      <c r="D68" s="250" t="s">
        <v>12</v>
      </c>
      <c r="E68" s="464">
        <v>1</v>
      </c>
      <c r="F68" s="459">
        <v>1</v>
      </c>
      <c r="G68" s="459">
        <v>1</v>
      </c>
      <c r="H68" s="315"/>
    </row>
    <row r="69" spans="1:8" ht="30" x14ac:dyDescent="0.25">
      <c r="A69" s="253"/>
      <c r="B69" s="254"/>
      <c r="C69" s="264" t="s">
        <v>91</v>
      </c>
      <c r="D69" s="269" t="s">
        <v>97</v>
      </c>
      <c r="E69" s="465"/>
      <c r="F69" s="457"/>
      <c r="G69" s="457"/>
      <c r="H69" s="389"/>
    </row>
    <row r="70" spans="1:8" x14ac:dyDescent="0.25">
      <c r="A70" s="253"/>
      <c r="B70" s="254"/>
      <c r="C70" s="264" t="s">
        <v>92</v>
      </c>
      <c r="D70" s="270" t="s">
        <v>98</v>
      </c>
      <c r="E70" s="465"/>
      <c r="F70" s="457"/>
      <c r="G70" s="457"/>
      <c r="H70" s="389"/>
    </row>
    <row r="71" spans="1:8" ht="30" x14ac:dyDescent="0.25">
      <c r="A71" s="253"/>
      <c r="B71" s="254"/>
      <c r="C71" s="264" t="s">
        <v>93</v>
      </c>
      <c r="D71" s="256" t="s">
        <v>99</v>
      </c>
      <c r="E71" s="465"/>
      <c r="F71" s="457"/>
      <c r="G71" s="457"/>
      <c r="H71" s="389"/>
    </row>
    <row r="72" spans="1:8" x14ac:dyDescent="0.25">
      <c r="A72" s="253"/>
      <c r="B72" s="254"/>
      <c r="C72" s="264" t="s">
        <v>94</v>
      </c>
      <c r="D72" s="269" t="s">
        <v>100</v>
      </c>
      <c r="E72" s="465"/>
      <c r="F72" s="457"/>
      <c r="G72" s="457"/>
      <c r="H72" s="316" t="s">
        <v>223</v>
      </c>
    </row>
    <row r="73" spans="1:8" x14ac:dyDescent="0.25">
      <c r="A73" s="253"/>
      <c r="B73" s="254"/>
      <c r="C73" s="264"/>
      <c r="D73" s="256" t="s">
        <v>101</v>
      </c>
      <c r="E73" s="465"/>
      <c r="F73" s="457"/>
      <c r="G73" s="457"/>
      <c r="H73" s="316" t="s">
        <v>224</v>
      </c>
    </row>
    <row r="74" spans="1:8" x14ac:dyDescent="0.25">
      <c r="A74" s="253"/>
      <c r="B74" s="254"/>
      <c r="C74" s="264"/>
      <c r="D74" s="256" t="s">
        <v>102</v>
      </c>
      <c r="E74" s="465"/>
      <c r="F74" s="457"/>
      <c r="G74" s="457"/>
      <c r="H74" s="316" t="s">
        <v>225</v>
      </c>
    </row>
    <row r="75" spans="1:8" x14ac:dyDescent="0.25">
      <c r="A75" s="253"/>
      <c r="B75" s="254"/>
      <c r="C75" s="264"/>
      <c r="D75" s="256" t="s">
        <v>103</v>
      </c>
      <c r="E75" s="465"/>
      <c r="F75" s="457"/>
      <c r="G75" s="457"/>
      <c r="H75" s="316" t="s">
        <v>226</v>
      </c>
    </row>
    <row r="76" spans="1:8" x14ac:dyDescent="0.25">
      <c r="A76" s="253"/>
      <c r="B76" s="254"/>
      <c r="C76" s="264"/>
      <c r="D76" s="269" t="s">
        <v>104</v>
      </c>
      <c r="E76" s="465"/>
      <c r="F76" s="457"/>
      <c r="G76" s="457"/>
      <c r="H76" s="389"/>
    </row>
    <row r="77" spans="1:8" x14ac:dyDescent="0.25">
      <c r="A77" s="257"/>
      <c r="B77" s="258"/>
      <c r="C77" s="265"/>
      <c r="D77" s="260" t="s">
        <v>105</v>
      </c>
      <c r="E77" s="466"/>
      <c r="F77" s="458"/>
      <c r="G77" s="458"/>
      <c r="H77" s="396"/>
    </row>
    <row r="78" spans="1:8" x14ac:dyDescent="0.25">
      <c r="A78" s="247"/>
      <c r="B78" s="248"/>
      <c r="C78" s="249">
        <v>3</v>
      </c>
      <c r="D78" s="250" t="s">
        <v>13</v>
      </c>
      <c r="E78" s="464">
        <v>1</v>
      </c>
      <c r="F78" s="459">
        <v>1</v>
      </c>
      <c r="G78" s="459">
        <v>1</v>
      </c>
      <c r="H78" s="315"/>
    </row>
    <row r="79" spans="1:8" x14ac:dyDescent="0.25">
      <c r="A79" s="253"/>
      <c r="B79" s="254"/>
      <c r="C79" s="255" t="s">
        <v>91</v>
      </c>
      <c r="D79" s="256" t="s">
        <v>106</v>
      </c>
      <c r="E79" s="465"/>
      <c r="F79" s="457"/>
      <c r="G79" s="457"/>
      <c r="H79" s="316" t="s">
        <v>223</v>
      </c>
    </row>
    <row r="80" spans="1:8" x14ac:dyDescent="0.25">
      <c r="A80" s="253"/>
      <c r="B80" s="254"/>
      <c r="C80" s="255" t="s">
        <v>92</v>
      </c>
      <c r="D80" s="256" t="s">
        <v>107</v>
      </c>
      <c r="E80" s="465"/>
      <c r="F80" s="457"/>
      <c r="G80" s="457"/>
      <c r="H80" s="316" t="s">
        <v>224</v>
      </c>
    </row>
    <row r="81" spans="1:8" x14ac:dyDescent="0.25">
      <c r="A81" s="253"/>
      <c r="B81" s="254"/>
      <c r="C81" s="255" t="s">
        <v>93</v>
      </c>
      <c r="D81" s="256" t="s">
        <v>108</v>
      </c>
      <c r="E81" s="465"/>
      <c r="F81" s="457"/>
      <c r="G81" s="457"/>
      <c r="H81" s="316" t="s">
        <v>225</v>
      </c>
    </row>
    <row r="82" spans="1:8" x14ac:dyDescent="0.25">
      <c r="A82" s="257"/>
      <c r="B82" s="258"/>
      <c r="C82" s="259" t="s">
        <v>94</v>
      </c>
      <c r="D82" s="260" t="s">
        <v>109</v>
      </c>
      <c r="E82" s="466"/>
      <c r="F82" s="458"/>
      <c r="G82" s="458"/>
      <c r="H82" s="316" t="s">
        <v>226</v>
      </c>
    </row>
    <row r="83" spans="1:8" x14ac:dyDescent="0.25">
      <c r="A83" s="247"/>
      <c r="B83" s="248"/>
      <c r="C83" s="249">
        <v>4</v>
      </c>
      <c r="D83" s="268" t="s">
        <v>110</v>
      </c>
      <c r="E83" s="464">
        <v>1</v>
      </c>
      <c r="F83" s="459">
        <v>1</v>
      </c>
      <c r="G83" s="459">
        <v>1</v>
      </c>
      <c r="H83" s="315"/>
    </row>
    <row r="84" spans="1:8" x14ac:dyDescent="0.25">
      <c r="A84" s="253"/>
      <c r="B84" s="254"/>
      <c r="C84" s="255" t="s">
        <v>91</v>
      </c>
      <c r="D84" s="256" t="s">
        <v>111</v>
      </c>
      <c r="E84" s="465"/>
      <c r="F84" s="457"/>
      <c r="G84" s="457"/>
      <c r="H84" s="316" t="s">
        <v>227</v>
      </c>
    </row>
    <row r="85" spans="1:8" x14ac:dyDescent="0.25">
      <c r="A85" s="257"/>
      <c r="B85" s="258"/>
      <c r="C85" s="259" t="s">
        <v>92</v>
      </c>
      <c r="D85" s="260" t="s">
        <v>112</v>
      </c>
      <c r="E85" s="466"/>
      <c r="F85" s="458"/>
      <c r="G85" s="458"/>
      <c r="H85" s="316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08"/>
    </row>
    <row r="87" spans="1:8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309" t="s">
        <v>227</v>
      </c>
    </row>
    <row r="88" spans="1:8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309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261" t="s">
        <v>17</v>
      </c>
      <c r="B92" s="262"/>
      <c r="C92" s="263"/>
      <c r="D92" s="250" t="s">
        <v>15</v>
      </c>
      <c r="E92" s="464">
        <v>1</v>
      </c>
      <c r="F92" s="459">
        <v>1</v>
      </c>
      <c r="G92" s="459">
        <v>1</v>
      </c>
      <c r="H92" s="315"/>
    </row>
    <row r="93" spans="1:8" x14ac:dyDescent="0.25">
      <c r="A93" s="253"/>
      <c r="B93" s="254"/>
      <c r="C93" s="264">
        <v>1</v>
      </c>
      <c r="D93" s="256" t="s">
        <v>118</v>
      </c>
      <c r="E93" s="465"/>
      <c r="F93" s="457"/>
      <c r="G93" s="457"/>
      <c r="H93" s="316" t="s">
        <v>229</v>
      </c>
    </row>
    <row r="94" spans="1:8" ht="30" x14ac:dyDescent="0.25">
      <c r="A94" s="253"/>
      <c r="B94" s="254"/>
      <c r="C94" s="264">
        <v>2</v>
      </c>
      <c r="D94" s="256" t="s">
        <v>119</v>
      </c>
      <c r="E94" s="465"/>
      <c r="F94" s="457"/>
      <c r="G94" s="457"/>
      <c r="H94" s="316" t="s">
        <v>230</v>
      </c>
    </row>
    <row r="95" spans="1:8" ht="30" x14ac:dyDescent="0.25">
      <c r="A95" s="257"/>
      <c r="B95" s="258"/>
      <c r="C95" s="265">
        <v>3</v>
      </c>
      <c r="D95" s="260" t="s">
        <v>120</v>
      </c>
      <c r="E95" s="466"/>
      <c r="F95" s="458"/>
      <c r="G95" s="458"/>
      <c r="H95" s="316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08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309" t="s">
        <v>223</v>
      </c>
    </row>
    <row r="98" spans="1:8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309" t="s">
        <v>224</v>
      </c>
    </row>
    <row r="99" spans="1:8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309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309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48.75" customHeight="1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37">
        <v>1</v>
      </c>
      <c r="F112" s="415">
        <v>1</v>
      </c>
      <c r="G112" s="415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46"/>
      <c r="F113" s="414"/>
      <c r="G113" s="414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37"/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>
        <v>9</v>
      </c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253"/>
      <c r="B117" s="254"/>
      <c r="C117" s="264" t="s">
        <v>92</v>
      </c>
      <c r="D117" s="269" t="s">
        <v>146</v>
      </c>
      <c r="E117" s="437"/>
      <c r="F117" s="415"/>
      <c r="G117" s="415"/>
      <c r="H117" s="455"/>
    </row>
    <row r="118" spans="1:8" x14ac:dyDescent="0.25">
      <c r="A118" s="253"/>
      <c r="B118" s="254"/>
      <c r="C118" s="264" t="s">
        <v>93</v>
      </c>
      <c r="D118" s="27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253"/>
      <c r="B121" s="254"/>
      <c r="C121" s="264" t="s">
        <v>135</v>
      </c>
      <c r="D121" s="27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253"/>
      <c r="B123" s="254"/>
      <c r="C123" s="264" t="s">
        <v>137</v>
      </c>
      <c r="D123" s="27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E112+E115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48.75" customHeight="1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80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80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50.25" customHeight="1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" x14ac:dyDescent="0.25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19"/>
    </row>
    <row r="153" spans="1:8" x14ac:dyDescent="0.25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19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52" t="s">
        <v>38</v>
      </c>
      <c r="B156" s="13"/>
      <c r="C156" s="95"/>
      <c r="D156" s="66" t="s">
        <v>149</v>
      </c>
      <c r="E156" s="445">
        <v>2</v>
      </c>
      <c r="F156" s="413">
        <v>2</v>
      </c>
      <c r="G156" s="413">
        <v>2</v>
      </c>
      <c r="H156" s="308"/>
    </row>
    <row r="157" spans="1:8" ht="30" x14ac:dyDescent="0.25">
      <c r="A157" s="53"/>
      <c r="B157" s="11"/>
      <c r="C157" s="64">
        <v>1</v>
      </c>
      <c r="D157" s="47" t="s">
        <v>150</v>
      </c>
      <c r="E157" s="437"/>
      <c r="F157" s="415"/>
      <c r="G157" s="415"/>
      <c r="H157" s="319" t="s">
        <v>215</v>
      </c>
    </row>
    <row r="158" spans="1:8" x14ac:dyDescent="0.25">
      <c r="A158" s="135"/>
      <c r="B158" s="12"/>
      <c r="C158" s="65">
        <v>2</v>
      </c>
      <c r="D158" s="48" t="s">
        <v>156</v>
      </c>
      <c r="E158" s="235">
        <v>1</v>
      </c>
      <c r="F158" s="400">
        <v>1</v>
      </c>
      <c r="G158" s="237">
        <v>1</v>
      </c>
      <c r="H158" s="319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45">
        <v>2</v>
      </c>
      <c r="F159" s="413">
        <v>2</v>
      </c>
      <c r="G159" s="413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37"/>
      <c r="F160" s="415"/>
      <c r="G160" s="415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45">
        <v>2</v>
      </c>
      <c r="F163" s="413">
        <v>2</v>
      </c>
      <c r="G163" s="413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37"/>
      <c r="F164" s="415"/>
      <c r="G164" s="415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45">
        <v>2</v>
      </c>
      <c r="F166" s="413">
        <v>2</v>
      </c>
      <c r="G166" s="413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37"/>
      <c r="F167" s="415"/>
      <c r="G167" s="415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4">
        <v>2</v>
      </c>
      <c r="F169" s="459">
        <v>2</v>
      </c>
      <c r="G169" s="459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5"/>
      <c r="F170" s="457"/>
      <c r="G170" s="457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26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10">
    <mergeCell ref="G152:G154"/>
    <mergeCell ref="E152:E154"/>
    <mergeCell ref="F144:F145"/>
    <mergeCell ref="F146:F147"/>
    <mergeCell ref="F152:F154"/>
    <mergeCell ref="G166:G167"/>
    <mergeCell ref="E166:E167"/>
    <mergeCell ref="G169:G170"/>
    <mergeCell ref="E169:E170"/>
    <mergeCell ref="G156:G157"/>
    <mergeCell ref="E156:E157"/>
    <mergeCell ref="G159:G160"/>
    <mergeCell ref="E159:E160"/>
    <mergeCell ref="G163:G164"/>
    <mergeCell ref="E163:E164"/>
    <mergeCell ref="F156:F157"/>
    <mergeCell ref="F159:F160"/>
    <mergeCell ref="F163:F164"/>
    <mergeCell ref="F166:F167"/>
    <mergeCell ref="F169:F170"/>
    <mergeCell ref="G96:G100"/>
    <mergeCell ref="E96:E100"/>
    <mergeCell ref="G101:G104"/>
    <mergeCell ref="E101:E104"/>
    <mergeCell ref="G105:G107"/>
    <mergeCell ref="E105:E107"/>
    <mergeCell ref="G86:G88"/>
    <mergeCell ref="E86:E88"/>
    <mergeCell ref="G89:G91"/>
    <mergeCell ref="E89:E91"/>
    <mergeCell ref="G92:G95"/>
    <mergeCell ref="G61:G67"/>
    <mergeCell ref="E61:E67"/>
    <mergeCell ref="G68:G77"/>
    <mergeCell ref="E68:E77"/>
    <mergeCell ref="F50:F51"/>
    <mergeCell ref="F55:F56"/>
    <mergeCell ref="F61:F67"/>
    <mergeCell ref="F68:F77"/>
    <mergeCell ref="G78:G82"/>
    <mergeCell ref="E78:E82"/>
    <mergeCell ref="F78:F82"/>
    <mergeCell ref="E55:E56"/>
    <mergeCell ref="G55:G56"/>
    <mergeCell ref="A150:C150"/>
    <mergeCell ref="A110:C110"/>
    <mergeCell ref="E115:E124"/>
    <mergeCell ref="H115:H124"/>
    <mergeCell ref="A127:C127"/>
    <mergeCell ref="H131:H134"/>
    <mergeCell ref="G112:G113"/>
    <mergeCell ref="E112:E113"/>
    <mergeCell ref="G114:G124"/>
    <mergeCell ref="G130:G134"/>
    <mergeCell ref="E130:E134"/>
    <mergeCell ref="G135:G136"/>
    <mergeCell ref="G139:G140"/>
    <mergeCell ref="E139:E140"/>
    <mergeCell ref="G141:G142"/>
    <mergeCell ref="E141:E142"/>
    <mergeCell ref="E135:E136"/>
    <mergeCell ref="G137:G138"/>
    <mergeCell ref="E137:E138"/>
    <mergeCell ref="G144:G145"/>
    <mergeCell ref="E144:E145"/>
    <mergeCell ref="G146:G147"/>
    <mergeCell ref="E146:E147"/>
    <mergeCell ref="F130:F134"/>
    <mergeCell ref="A59:C59"/>
    <mergeCell ref="G15:G16"/>
    <mergeCell ref="G17:G18"/>
    <mergeCell ref="G23:G24"/>
    <mergeCell ref="G27:G33"/>
    <mergeCell ref="G34:G40"/>
    <mergeCell ref="G41:G49"/>
    <mergeCell ref="G50:G51"/>
    <mergeCell ref="E50:E51"/>
    <mergeCell ref="F83:F85"/>
    <mergeCell ref="F86:F88"/>
    <mergeCell ref="F89:F91"/>
    <mergeCell ref="F92:F95"/>
    <mergeCell ref="E41:E49"/>
    <mergeCell ref="A8:B8"/>
    <mergeCell ref="A3:H3"/>
    <mergeCell ref="A4:H4"/>
    <mergeCell ref="A5:H5"/>
    <mergeCell ref="A6:H6"/>
    <mergeCell ref="A7:C7"/>
    <mergeCell ref="F15:F16"/>
    <mergeCell ref="F17:F18"/>
    <mergeCell ref="F23:F24"/>
    <mergeCell ref="F27:F33"/>
    <mergeCell ref="F34:F40"/>
    <mergeCell ref="F41:F49"/>
    <mergeCell ref="E92:E95"/>
    <mergeCell ref="G83:G85"/>
    <mergeCell ref="E83:E85"/>
    <mergeCell ref="A9:C9"/>
    <mergeCell ref="A21:C21"/>
    <mergeCell ref="E28:E32"/>
    <mergeCell ref="E35:E39"/>
    <mergeCell ref="F135:F136"/>
    <mergeCell ref="F137:F138"/>
    <mergeCell ref="F139:F140"/>
    <mergeCell ref="F141:F142"/>
    <mergeCell ref="F96:F100"/>
    <mergeCell ref="F101:F104"/>
    <mergeCell ref="F105:F107"/>
    <mergeCell ref="F112:F113"/>
    <mergeCell ref="F114:F124"/>
  </mergeCells>
  <pageMargins left="0.70866141732283472" right="0.19685039370078741" top="0.59055118110236227" bottom="0" header="0.31496062992125984" footer="0.31496062992125984"/>
  <pageSetup paperSize="8" scale="5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51" zoomScale="85" zoomScaleNormal="85" workbookViewId="0">
      <selection activeCell="E150" sqref="E150:H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38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123"/>
      <c r="F15" s="416">
        <v>1</v>
      </c>
      <c r="G15" s="416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2">
        <v>1</v>
      </c>
      <c r="F16" s="426"/>
      <c r="G16" s="426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123"/>
      <c r="F17" s="413">
        <v>1</v>
      </c>
      <c r="G17" s="413">
        <v>1</v>
      </c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2">
        <v>1</v>
      </c>
      <c r="F18" s="414"/>
      <c r="G18" s="414"/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E12+E13+E14+E16+E18</f>
        <v>5</v>
      </c>
      <c r="F19" s="220">
        <f>F12+F13+F14+F15+F17</f>
        <v>5</v>
      </c>
      <c r="G19" s="220">
        <f>G12+G13+G14+G15+G17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417">
        <v>1</v>
      </c>
      <c r="G23" s="417">
        <v>1</v>
      </c>
      <c r="H23" s="17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417"/>
      <c r="G24" s="417"/>
      <c r="H24" s="1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36.7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166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08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307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307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9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9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307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310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08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307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307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9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9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307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310"/>
    </row>
    <row r="41" spans="1:8" x14ac:dyDescent="0.25">
      <c r="A41" s="52" t="s">
        <v>46</v>
      </c>
      <c r="B41" s="13"/>
      <c r="C41" s="19"/>
      <c r="D41" s="160" t="s">
        <v>244</v>
      </c>
      <c r="E41" s="41"/>
      <c r="F41" s="413">
        <v>2</v>
      </c>
      <c r="G41" s="413">
        <v>2</v>
      </c>
      <c r="H41" s="308"/>
    </row>
    <row r="42" spans="1:8" x14ac:dyDescent="0.25">
      <c r="A42" s="53"/>
      <c r="B42" s="11"/>
      <c r="C42" s="17">
        <v>1</v>
      </c>
      <c r="D42" s="34" t="s">
        <v>245</v>
      </c>
      <c r="E42" s="437">
        <v>2</v>
      </c>
      <c r="F42" s="415"/>
      <c r="G42" s="415"/>
      <c r="H42" s="307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307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307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9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9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3"/>
      <c r="F50" s="416">
        <v>1</v>
      </c>
      <c r="G50" s="416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4">
        <v>1</v>
      </c>
      <c r="F51" s="417"/>
      <c r="G51" s="417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253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E24+E25+E26+E28+E35+E42+E51+E52+E53+E54+E55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97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08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307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307"/>
    </row>
    <row r="72" spans="1:8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309" t="s">
        <v>223</v>
      </c>
    </row>
    <row r="73" spans="1:8" x14ac:dyDescent="0.25">
      <c r="A73" s="53"/>
      <c r="B73" s="11"/>
      <c r="C73" s="64"/>
      <c r="D73" s="47" t="s">
        <v>101</v>
      </c>
      <c r="E73" s="437"/>
      <c r="F73" s="415"/>
      <c r="G73" s="415"/>
      <c r="H73" s="309" t="s">
        <v>224</v>
      </c>
    </row>
    <row r="74" spans="1:8" x14ac:dyDescent="0.25">
      <c r="A74" s="53"/>
      <c r="B74" s="11"/>
      <c r="C74" s="64"/>
      <c r="D74" s="47" t="s">
        <v>102</v>
      </c>
      <c r="E74" s="437"/>
      <c r="F74" s="415"/>
      <c r="G74" s="415"/>
      <c r="H74" s="309" t="s">
        <v>225</v>
      </c>
    </row>
    <row r="75" spans="1:8" x14ac:dyDescent="0.25">
      <c r="A75" s="53"/>
      <c r="B75" s="11"/>
      <c r="C75" s="64"/>
      <c r="D75" s="47" t="s">
        <v>103</v>
      </c>
      <c r="E75" s="437"/>
      <c r="F75" s="415"/>
      <c r="G75" s="415"/>
      <c r="H75" s="309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307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310"/>
    </row>
    <row r="78" spans="1:8" x14ac:dyDescent="0.25">
      <c r="A78" s="247"/>
      <c r="B78" s="248"/>
      <c r="C78" s="249">
        <v>3</v>
      </c>
      <c r="D78" s="250" t="s">
        <v>13</v>
      </c>
      <c r="E78" s="464">
        <v>1</v>
      </c>
      <c r="F78" s="459">
        <v>1</v>
      </c>
      <c r="G78" s="459">
        <v>1</v>
      </c>
      <c r="H78" s="315"/>
    </row>
    <row r="79" spans="1:8" x14ac:dyDescent="0.25">
      <c r="A79" s="253"/>
      <c r="B79" s="254"/>
      <c r="C79" s="255" t="s">
        <v>91</v>
      </c>
      <c r="D79" s="256" t="s">
        <v>106</v>
      </c>
      <c r="E79" s="465"/>
      <c r="F79" s="457"/>
      <c r="G79" s="457"/>
      <c r="H79" s="316" t="s">
        <v>223</v>
      </c>
    </row>
    <row r="80" spans="1:8" x14ac:dyDescent="0.25">
      <c r="A80" s="253"/>
      <c r="B80" s="254"/>
      <c r="C80" s="255" t="s">
        <v>92</v>
      </c>
      <c r="D80" s="256" t="s">
        <v>107</v>
      </c>
      <c r="E80" s="465"/>
      <c r="F80" s="457"/>
      <c r="G80" s="457"/>
      <c r="H80" s="316" t="s">
        <v>224</v>
      </c>
    </row>
    <row r="81" spans="1:8" x14ac:dyDescent="0.25">
      <c r="A81" s="253"/>
      <c r="B81" s="254"/>
      <c r="C81" s="255" t="s">
        <v>93</v>
      </c>
      <c r="D81" s="256" t="s">
        <v>108</v>
      </c>
      <c r="E81" s="465"/>
      <c r="F81" s="457"/>
      <c r="G81" s="457"/>
      <c r="H81" s="316" t="s">
        <v>225</v>
      </c>
    </row>
    <row r="82" spans="1:8" x14ac:dyDescent="0.25">
      <c r="A82" s="257"/>
      <c r="B82" s="258"/>
      <c r="C82" s="259" t="s">
        <v>94</v>
      </c>
      <c r="D82" s="260" t="s">
        <v>109</v>
      </c>
      <c r="E82" s="466"/>
      <c r="F82" s="458"/>
      <c r="G82" s="458"/>
      <c r="H82" s="316" t="s">
        <v>226</v>
      </c>
    </row>
    <row r="83" spans="1:8" x14ac:dyDescent="0.25">
      <c r="A83" s="247"/>
      <c r="B83" s="248"/>
      <c r="C83" s="249">
        <v>4</v>
      </c>
      <c r="D83" s="268" t="s">
        <v>110</v>
      </c>
      <c r="E83" s="464">
        <v>1</v>
      </c>
      <c r="F83" s="459">
        <v>1</v>
      </c>
      <c r="G83" s="459">
        <v>1</v>
      </c>
      <c r="H83" s="315"/>
    </row>
    <row r="84" spans="1:8" x14ac:dyDescent="0.25">
      <c r="A84" s="253"/>
      <c r="B84" s="254"/>
      <c r="C84" s="255" t="s">
        <v>91</v>
      </c>
      <c r="D84" s="256" t="s">
        <v>111</v>
      </c>
      <c r="E84" s="465"/>
      <c r="F84" s="457"/>
      <c r="G84" s="457"/>
      <c r="H84" s="316" t="s">
        <v>227</v>
      </c>
    </row>
    <row r="85" spans="1:8" x14ac:dyDescent="0.25">
      <c r="A85" s="257"/>
      <c r="B85" s="258"/>
      <c r="C85" s="259" t="s">
        <v>92</v>
      </c>
      <c r="D85" s="260" t="s">
        <v>112</v>
      </c>
      <c r="E85" s="466"/>
      <c r="F85" s="458"/>
      <c r="G85" s="458"/>
      <c r="H85" s="316" t="s">
        <v>228</v>
      </c>
    </row>
    <row r="86" spans="1:8" x14ac:dyDescent="0.25">
      <c r="A86" s="247"/>
      <c r="B86" s="248"/>
      <c r="C86" s="249">
        <v>5</v>
      </c>
      <c r="D86" s="250" t="s">
        <v>115</v>
      </c>
      <c r="E86" s="464">
        <v>1</v>
      </c>
      <c r="F86" s="459">
        <v>1</v>
      </c>
      <c r="G86" s="459">
        <v>1</v>
      </c>
      <c r="H86" s="315"/>
    </row>
    <row r="87" spans="1:8" x14ac:dyDescent="0.25">
      <c r="A87" s="253"/>
      <c r="B87" s="254"/>
      <c r="C87" s="255" t="s">
        <v>91</v>
      </c>
      <c r="D87" s="256" t="s">
        <v>113</v>
      </c>
      <c r="E87" s="465"/>
      <c r="F87" s="457"/>
      <c r="G87" s="457"/>
      <c r="H87" s="316" t="s">
        <v>227</v>
      </c>
    </row>
    <row r="88" spans="1:8" x14ac:dyDescent="0.25">
      <c r="A88" s="257"/>
      <c r="B88" s="258"/>
      <c r="C88" s="259" t="s">
        <v>92</v>
      </c>
      <c r="D88" s="260" t="s">
        <v>114</v>
      </c>
      <c r="E88" s="466"/>
      <c r="F88" s="458"/>
      <c r="G88" s="458"/>
      <c r="H88" s="316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08"/>
    </row>
    <row r="93" spans="1:8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309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309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309" t="s">
        <v>231</v>
      </c>
    </row>
    <row r="96" spans="1:8" x14ac:dyDescent="0.25">
      <c r="A96" s="261" t="s">
        <v>18</v>
      </c>
      <c r="B96" s="262"/>
      <c r="C96" s="263"/>
      <c r="D96" s="250" t="s">
        <v>121</v>
      </c>
      <c r="E96" s="464">
        <v>1</v>
      </c>
      <c r="F96" s="459">
        <v>1</v>
      </c>
      <c r="G96" s="459">
        <v>1</v>
      </c>
      <c r="H96" s="315"/>
    </row>
    <row r="97" spans="1:8" ht="30" x14ac:dyDescent="0.25">
      <c r="A97" s="266"/>
      <c r="B97" s="254"/>
      <c r="C97" s="264">
        <v>1</v>
      </c>
      <c r="D97" s="256" t="s">
        <v>122</v>
      </c>
      <c r="E97" s="465"/>
      <c r="F97" s="457"/>
      <c r="G97" s="457"/>
      <c r="H97" s="316" t="s">
        <v>223</v>
      </c>
    </row>
    <row r="98" spans="1:8" x14ac:dyDescent="0.25">
      <c r="A98" s="266"/>
      <c r="B98" s="254"/>
      <c r="C98" s="264">
        <v>2</v>
      </c>
      <c r="D98" s="256" t="s">
        <v>123</v>
      </c>
      <c r="E98" s="465"/>
      <c r="F98" s="457"/>
      <c r="G98" s="457"/>
      <c r="H98" s="316" t="s">
        <v>224</v>
      </c>
    </row>
    <row r="99" spans="1:8" x14ac:dyDescent="0.25">
      <c r="A99" s="266"/>
      <c r="B99" s="254"/>
      <c r="C99" s="264">
        <v>3</v>
      </c>
      <c r="D99" s="256" t="s">
        <v>124</v>
      </c>
      <c r="E99" s="465"/>
      <c r="F99" s="457"/>
      <c r="G99" s="457"/>
      <c r="H99" s="316" t="s">
        <v>225</v>
      </c>
    </row>
    <row r="100" spans="1:8" ht="30" x14ac:dyDescent="0.25">
      <c r="A100" s="267"/>
      <c r="B100" s="258"/>
      <c r="C100" s="265">
        <v>4</v>
      </c>
      <c r="D100" s="260" t="s">
        <v>125</v>
      </c>
      <c r="E100" s="466"/>
      <c r="F100" s="458"/>
      <c r="G100" s="458"/>
      <c r="H100" s="316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37">
        <v>1</v>
      </c>
      <c r="F112" s="415">
        <v>1</v>
      </c>
      <c r="G112" s="415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46"/>
      <c r="F113" s="414"/>
      <c r="G113" s="414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253"/>
      <c r="B117" s="254"/>
      <c r="C117" s="264" t="s">
        <v>92</v>
      </c>
      <c r="D117" s="269" t="s">
        <v>146</v>
      </c>
      <c r="E117" s="437"/>
      <c r="F117" s="415"/>
      <c r="G117" s="415"/>
      <c r="H117" s="455"/>
    </row>
    <row r="118" spans="1:8" x14ac:dyDescent="0.25">
      <c r="A118" s="253"/>
      <c r="B118" s="254"/>
      <c r="C118" s="264" t="s">
        <v>93</v>
      </c>
      <c r="D118" s="27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253"/>
      <c r="B121" s="254"/>
      <c r="C121" s="264" t="s">
        <v>135</v>
      </c>
      <c r="D121" s="270" t="s">
        <v>141</v>
      </c>
      <c r="E121" s="437"/>
      <c r="F121" s="415"/>
      <c r="G121" s="415"/>
      <c r="H121" s="455"/>
    </row>
    <row r="122" spans="1:8" x14ac:dyDescent="0.25">
      <c r="A122" s="253"/>
      <c r="B122" s="254"/>
      <c r="C122" s="264" t="s">
        <v>136</v>
      </c>
      <c r="D122" s="270" t="s">
        <v>242</v>
      </c>
      <c r="E122" s="437"/>
      <c r="F122" s="415"/>
      <c r="G122" s="415"/>
      <c r="H122" s="455"/>
    </row>
    <row r="123" spans="1:8" x14ac:dyDescent="0.25">
      <c r="A123" s="253"/>
      <c r="B123" s="254"/>
      <c r="C123" s="264" t="s">
        <v>137</v>
      </c>
      <c r="D123" s="27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80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80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" x14ac:dyDescent="0.25">
      <c r="A152" s="253"/>
      <c r="B152" s="254"/>
      <c r="C152" s="264"/>
      <c r="D152" s="256" t="s">
        <v>147</v>
      </c>
      <c r="E152" s="465">
        <v>2</v>
      </c>
      <c r="F152" s="457">
        <v>2</v>
      </c>
      <c r="G152" s="457">
        <v>2</v>
      </c>
      <c r="H152" s="324"/>
    </row>
    <row r="153" spans="1:8" x14ac:dyDescent="0.25">
      <c r="A153" s="294" t="s">
        <v>37</v>
      </c>
      <c r="B153" s="254"/>
      <c r="C153" s="293"/>
      <c r="D153" s="295" t="s">
        <v>148</v>
      </c>
      <c r="E153" s="465"/>
      <c r="F153" s="457"/>
      <c r="G153" s="457"/>
      <c r="H153" s="324"/>
    </row>
    <row r="154" spans="1:8" ht="30" x14ac:dyDescent="0.25">
      <c r="A154" s="253"/>
      <c r="B154" s="254"/>
      <c r="C154" s="264">
        <v>1</v>
      </c>
      <c r="D154" s="256" t="s">
        <v>153</v>
      </c>
      <c r="E154" s="465"/>
      <c r="F154" s="457"/>
      <c r="G154" s="457"/>
      <c r="H154" s="324" t="s">
        <v>215</v>
      </c>
    </row>
    <row r="155" spans="1:8" x14ac:dyDescent="0.25">
      <c r="A155" s="257"/>
      <c r="B155" s="258"/>
      <c r="C155" s="265">
        <v>2</v>
      </c>
      <c r="D155" s="260" t="s">
        <v>156</v>
      </c>
      <c r="E155" s="274">
        <v>2</v>
      </c>
      <c r="F155" s="402">
        <v>2</v>
      </c>
      <c r="G155" s="390">
        <v>2</v>
      </c>
      <c r="H155" s="324" t="s">
        <v>240</v>
      </c>
    </row>
    <row r="156" spans="1:8" x14ac:dyDescent="0.25">
      <c r="A156" s="261" t="s">
        <v>38</v>
      </c>
      <c r="B156" s="248"/>
      <c r="C156" s="288"/>
      <c r="D156" s="250" t="s">
        <v>149</v>
      </c>
      <c r="E156" s="464">
        <v>2</v>
      </c>
      <c r="F156" s="459">
        <v>2</v>
      </c>
      <c r="G156" s="459">
        <v>2</v>
      </c>
      <c r="H156" s="315"/>
    </row>
    <row r="157" spans="1:8" ht="30" x14ac:dyDescent="0.25">
      <c r="A157" s="253"/>
      <c r="B157" s="254"/>
      <c r="C157" s="264">
        <v>1</v>
      </c>
      <c r="D157" s="256" t="s">
        <v>150</v>
      </c>
      <c r="E157" s="465"/>
      <c r="F157" s="457"/>
      <c r="G157" s="457"/>
      <c r="H157" s="324" t="s">
        <v>215</v>
      </c>
    </row>
    <row r="158" spans="1:8" x14ac:dyDescent="0.25">
      <c r="A158" s="257"/>
      <c r="B158" s="258"/>
      <c r="C158" s="265">
        <v>2</v>
      </c>
      <c r="D158" s="260" t="s">
        <v>156</v>
      </c>
      <c r="E158" s="274">
        <v>1</v>
      </c>
      <c r="F158" s="402">
        <v>1</v>
      </c>
      <c r="G158" s="390">
        <v>1</v>
      </c>
      <c r="H158" s="324" t="s">
        <v>240</v>
      </c>
    </row>
    <row r="159" spans="1:8" x14ac:dyDescent="0.25">
      <c r="A159" s="261" t="s">
        <v>39</v>
      </c>
      <c r="B159" s="248"/>
      <c r="C159" s="288"/>
      <c r="D159" s="250" t="s">
        <v>151</v>
      </c>
      <c r="E159" s="464">
        <v>2</v>
      </c>
      <c r="F159" s="459">
        <v>2</v>
      </c>
      <c r="G159" s="459">
        <v>2</v>
      </c>
      <c r="H159" s="315"/>
    </row>
    <row r="160" spans="1:8" x14ac:dyDescent="0.25">
      <c r="A160" s="253"/>
      <c r="B160" s="254"/>
      <c r="C160" s="264">
        <v>1</v>
      </c>
      <c r="D160" s="256" t="s">
        <v>155</v>
      </c>
      <c r="E160" s="465"/>
      <c r="F160" s="457"/>
      <c r="G160" s="457"/>
      <c r="H160" s="389"/>
    </row>
    <row r="161" spans="1:8" x14ac:dyDescent="0.25">
      <c r="A161" s="253"/>
      <c r="B161" s="254"/>
      <c r="C161" s="264">
        <v>2</v>
      </c>
      <c r="D161" s="256" t="s">
        <v>239</v>
      </c>
      <c r="E161" s="273">
        <v>2</v>
      </c>
      <c r="F161" s="401">
        <v>2</v>
      </c>
      <c r="G161" s="391">
        <v>2</v>
      </c>
      <c r="H161" s="324" t="s">
        <v>215</v>
      </c>
    </row>
    <row r="162" spans="1:8" x14ac:dyDescent="0.25">
      <c r="A162" s="257"/>
      <c r="B162" s="258"/>
      <c r="C162" s="265">
        <v>3</v>
      </c>
      <c r="D162" s="260" t="s">
        <v>181</v>
      </c>
      <c r="E162" s="274">
        <v>2</v>
      </c>
      <c r="F162" s="402">
        <v>2</v>
      </c>
      <c r="G162" s="390">
        <v>2</v>
      </c>
      <c r="H162" s="324" t="s">
        <v>240</v>
      </c>
    </row>
    <row r="163" spans="1:8" x14ac:dyDescent="0.25">
      <c r="A163" s="261" t="s">
        <v>40</v>
      </c>
      <c r="B163" s="248"/>
      <c r="C163" s="288"/>
      <c r="D163" s="268" t="s">
        <v>152</v>
      </c>
      <c r="E163" s="464">
        <v>2</v>
      </c>
      <c r="F163" s="459">
        <v>2</v>
      </c>
      <c r="G163" s="459">
        <v>2</v>
      </c>
      <c r="H163" s="315"/>
    </row>
    <row r="164" spans="1:8" ht="30" x14ac:dyDescent="0.25">
      <c r="A164" s="253"/>
      <c r="B164" s="254"/>
      <c r="C164" s="264">
        <v>1</v>
      </c>
      <c r="D164" s="256" t="s">
        <v>154</v>
      </c>
      <c r="E164" s="465"/>
      <c r="F164" s="457"/>
      <c r="G164" s="457"/>
      <c r="H164" s="324" t="s">
        <v>215</v>
      </c>
    </row>
    <row r="165" spans="1:8" x14ac:dyDescent="0.25">
      <c r="A165" s="257"/>
      <c r="B165" s="258"/>
      <c r="C165" s="265">
        <v>2</v>
      </c>
      <c r="D165" s="260" t="s">
        <v>160</v>
      </c>
      <c r="E165" s="274">
        <v>2</v>
      </c>
      <c r="F165" s="402">
        <v>2</v>
      </c>
      <c r="G165" s="390">
        <v>2</v>
      </c>
      <c r="H165" s="324" t="s">
        <v>240</v>
      </c>
    </row>
    <row r="166" spans="1:8" x14ac:dyDescent="0.25">
      <c r="A166" s="261" t="s">
        <v>42</v>
      </c>
      <c r="B166" s="248"/>
      <c r="C166" s="288"/>
      <c r="D166" s="268" t="s">
        <v>41</v>
      </c>
      <c r="E166" s="464">
        <v>2</v>
      </c>
      <c r="F166" s="459">
        <v>2</v>
      </c>
      <c r="G166" s="459">
        <v>2</v>
      </c>
      <c r="H166" s="315"/>
    </row>
    <row r="167" spans="1:8" ht="30" x14ac:dyDescent="0.25">
      <c r="A167" s="253"/>
      <c r="B167" s="254"/>
      <c r="C167" s="264">
        <v>1</v>
      </c>
      <c r="D167" s="256" t="s">
        <v>241</v>
      </c>
      <c r="E167" s="465"/>
      <c r="F167" s="457"/>
      <c r="G167" s="457"/>
      <c r="H167" s="324" t="s">
        <v>215</v>
      </c>
    </row>
    <row r="168" spans="1:8" x14ac:dyDescent="0.25">
      <c r="A168" s="290"/>
      <c r="B168" s="291"/>
      <c r="C168" s="265">
        <v>2</v>
      </c>
      <c r="D168" s="260" t="s">
        <v>156</v>
      </c>
      <c r="E168" s="274">
        <v>2</v>
      </c>
      <c r="F168" s="402">
        <v>2</v>
      </c>
      <c r="G168" s="390">
        <v>2</v>
      </c>
      <c r="H168" s="324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4">
        <v>2</v>
      </c>
      <c r="F169" s="459">
        <v>2</v>
      </c>
      <c r="G169" s="459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5"/>
      <c r="F170" s="457"/>
      <c r="G170" s="457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26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09">
    <mergeCell ref="G141:G142"/>
    <mergeCell ref="E141:E142"/>
    <mergeCell ref="G61:G67"/>
    <mergeCell ref="E61:E67"/>
    <mergeCell ref="G68:G77"/>
    <mergeCell ref="E68:E77"/>
    <mergeCell ref="G78:G82"/>
    <mergeCell ref="E78:E82"/>
    <mergeCell ref="E96:E100"/>
    <mergeCell ref="G101:G104"/>
    <mergeCell ref="E101:E104"/>
    <mergeCell ref="G105:G107"/>
    <mergeCell ref="E105:E107"/>
    <mergeCell ref="E135:E136"/>
    <mergeCell ref="G137:G138"/>
    <mergeCell ref="E137:E138"/>
    <mergeCell ref="G139:G140"/>
    <mergeCell ref="E139:E140"/>
    <mergeCell ref="H115:H124"/>
    <mergeCell ref="A127:C127"/>
    <mergeCell ref="H131:H134"/>
    <mergeCell ref="G112:G113"/>
    <mergeCell ref="E112:E113"/>
    <mergeCell ref="G114:G124"/>
    <mergeCell ref="E114:E124"/>
    <mergeCell ref="G130:G134"/>
    <mergeCell ref="E130:E134"/>
    <mergeCell ref="F130:F134"/>
    <mergeCell ref="A3:H3"/>
    <mergeCell ref="A4:H4"/>
    <mergeCell ref="A5:H5"/>
    <mergeCell ref="A6:H6"/>
    <mergeCell ref="A7:C7"/>
    <mergeCell ref="E55:E56"/>
    <mergeCell ref="G55:G56"/>
    <mergeCell ref="A59:C59"/>
    <mergeCell ref="G15:G16"/>
    <mergeCell ref="G17:G18"/>
    <mergeCell ref="G23:G24"/>
    <mergeCell ref="G27:G33"/>
    <mergeCell ref="G34:G40"/>
    <mergeCell ref="G41:G49"/>
    <mergeCell ref="G50:G51"/>
    <mergeCell ref="A9:C9"/>
    <mergeCell ref="A21:C21"/>
    <mergeCell ref="E28:E32"/>
    <mergeCell ref="E35:E39"/>
    <mergeCell ref="E42:E49"/>
    <mergeCell ref="G144:G145"/>
    <mergeCell ref="E144:E145"/>
    <mergeCell ref="G146:G147"/>
    <mergeCell ref="E146:E147"/>
    <mergeCell ref="G152:G154"/>
    <mergeCell ref="E152:E154"/>
    <mergeCell ref="F146:F147"/>
    <mergeCell ref="F152:F154"/>
    <mergeCell ref="A8:B8"/>
    <mergeCell ref="E89:E91"/>
    <mergeCell ref="G92:G95"/>
    <mergeCell ref="E92:E95"/>
    <mergeCell ref="G83:G85"/>
    <mergeCell ref="E83:E85"/>
    <mergeCell ref="G86:G88"/>
    <mergeCell ref="E86:E88"/>
    <mergeCell ref="G89:G91"/>
    <mergeCell ref="F86:F88"/>
    <mergeCell ref="F89:F91"/>
    <mergeCell ref="F92:F95"/>
    <mergeCell ref="A150:C150"/>
    <mergeCell ref="A110:C110"/>
    <mergeCell ref="G135:G136"/>
    <mergeCell ref="G96:G100"/>
    <mergeCell ref="G166:G167"/>
    <mergeCell ref="E166:E167"/>
    <mergeCell ref="G169:G170"/>
    <mergeCell ref="E169:E170"/>
    <mergeCell ref="F15:F16"/>
    <mergeCell ref="F17:F18"/>
    <mergeCell ref="F23:F24"/>
    <mergeCell ref="F27:F33"/>
    <mergeCell ref="F34:F40"/>
    <mergeCell ref="F41:F49"/>
    <mergeCell ref="F50:F51"/>
    <mergeCell ref="F55:F56"/>
    <mergeCell ref="F61:F67"/>
    <mergeCell ref="F68:F77"/>
    <mergeCell ref="F78:F82"/>
    <mergeCell ref="F83:F85"/>
    <mergeCell ref="G156:G157"/>
    <mergeCell ref="E156:E157"/>
    <mergeCell ref="G159:G160"/>
    <mergeCell ref="E159:E160"/>
    <mergeCell ref="G163:G164"/>
    <mergeCell ref="E163:E164"/>
    <mergeCell ref="F156:F157"/>
    <mergeCell ref="F159:F160"/>
    <mergeCell ref="F166:F167"/>
    <mergeCell ref="F169:F170"/>
    <mergeCell ref="F135:F136"/>
    <mergeCell ref="F137:F138"/>
    <mergeCell ref="F139:F140"/>
    <mergeCell ref="F141:F142"/>
    <mergeCell ref="F144:F145"/>
    <mergeCell ref="F96:F100"/>
    <mergeCell ref="F101:F104"/>
    <mergeCell ref="F105:F107"/>
    <mergeCell ref="F112:F113"/>
    <mergeCell ref="F114:F124"/>
    <mergeCell ref="F163:F164"/>
  </mergeCells>
  <pageMargins left="0.70866141732283472" right="0.19685039370078741" top="0.59055118110236227" bottom="0" header="0.31496062992125984" footer="0.31496062992125984"/>
  <pageSetup paperSize="8" scale="5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zoomScale="85" zoomScaleNormal="85" workbookViewId="0">
      <selection activeCell="G150" sqref="G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57.5703125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38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123"/>
      <c r="F15" s="416">
        <v>1</v>
      </c>
      <c r="G15" s="416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2">
        <v>1</v>
      </c>
      <c r="F16" s="426"/>
      <c r="G16" s="426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123"/>
      <c r="F17" s="218"/>
      <c r="G17" s="218"/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2">
        <v>1</v>
      </c>
      <c r="F18" s="219">
        <v>1</v>
      </c>
      <c r="G18" s="219">
        <v>1</v>
      </c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E12+E13+E14+E16+E18</f>
        <v>5</v>
      </c>
      <c r="F19" s="220">
        <f>F12+F13+F14+F15+F18</f>
        <v>5</v>
      </c>
      <c r="G19" s="220">
        <f>G12+G13+G14+G15+G18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417">
        <v>1</v>
      </c>
      <c r="G23" s="417">
        <v>1</v>
      </c>
      <c r="H23" s="17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417"/>
      <c r="G24" s="417"/>
      <c r="H24" s="40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36.7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166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08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307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307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9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9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307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310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08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307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307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9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9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307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310"/>
    </row>
    <row r="41" spans="1:8" x14ac:dyDescent="0.25">
      <c r="A41" s="52" t="s">
        <v>46</v>
      </c>
      <c r="B41" s="13"/>
      <c r="C41" s="19"/>
      <c r="D41" s="160" t="s">
        <v>244</v>
      </c>
      <c r="E41" s="445">
        <v>2</v>
      </c>
      <c r="F41" s="413">
        <v>2</v>
      </c>
      <c r="G41" s="413">
        <v>2</v>
      </c>
      <c r="H41" s="308"/>
    </row>
    <row r="42" spans="1:8" x14ac:dyDescent="0.25">
      <c r="A42" s="53"/>
      <c r="B42" s="11"/>
      <c r="C42" s="17">
        <v>1</v>
      </c>
      <c r="D42" s="34" t="s">
        <v>245</v>
      </c>
      <c r="E42" s="437"/>
      <c r="F42" s="415"/>
      <c r="G42" s="415"/>
      <c r="H42" s="307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307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307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9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9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45">
        <v>1</v>
      </c>
      <c r="F50" s="413">
        <v>1</v>
      </c>
      <c r="G50" s="413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37"/>
      <c r="F51" s="415"/>
      <c r="G51" s="415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253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E24+E25+E26+E28+E35+E41+E50+E52+E53+E54+E55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09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08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307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307"/>
    </row>
    <row r="72" spans="1:8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309" t="s">
        <v>223</v>
      </c>
    </row>
    <row r="73" spans="1:8" x14ac:dyDescent="0.25">
      <c r="A73" s="53"/>
      <c r="B73" s="11"/>
      <c r="C73" s="64"/>
      <c r="D73" s="47" t="s">
        <v>101</v>
      </c>
      <c r="E73" s="437"/>
      <c r="F73" s="415"/>
      <c r="G73" s="415"/>
      <c r="H73" s="309" t="s">
        <v>224</v>
      </c>
    </row>
    <row r="74" spans="1:8" x14ac:dyDescent="0.25">
      <c r="A74" s="53"/>
      <c r="B74" s="11"/>
      <c r="C74" s="64"/>
      <c r="D74" s="47" t="s">
        <v>102</v>
      </c>
      <c r="E74" s="437"/>
      <c r="F74" s="415"/>
      <c r="G74" s="415"/>
      <c r="H74" s="309" t="s">
        <v>225</v>
      </c>
    </row>
    <row r="75" spans="1:8" x14ac:dyDescent="0.25">
      <c r="A75" s="53"/>
      <c r="B75" s="11"/>
      <c r="C75" s="64"/>
      <c r="D75" s="47" t="s">
        <v>103</v>
      </c>
      <c r="E75" s="437"/>
      <c r="F75" s="415"/>
      <c r="G75" s="415"/>
      <c r="H75" s="309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307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310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3">
        <v>1</v>
      </c>
      <c r="G78" s="413">
        <v>1</v>
      </c>
      <c r="H78" s="308"/>
    </row>
    <row r="79" spans="1:8" x14ac:dyDescent="0.25">
      <c r="A79" s="53"/>
      <c r="B79" s="11"/>
      <c r="C79" s="54" t="s">
        <v>91</v>
      </c>
      <c r="D79" s="47" t="s">
        <v>106</v>
      </c>
      <c r="E79" s="437"/>
      <c r="F79" s="415"/>
      <c r="G79" s="415"/>
      <c r="H79" s="309" t="s">
        <v>223</v>
      </c>
    </row>
    <row r="80" spans="1:8" x14ac:dyDescent="0.25">
      <c r="A80" s="53"/>
      <c r="B80" s="11"/>
      <c r="C80" s="54" t="s">
        <v>92</v>
      </c>
      <c r="D80" s="47" t="s">
        <v>107</v>
      </c>
      <c r="E80" s="437"/>
      <c r="F80" s="415"/>
      <c r="G80" s="415"/>
      <c r="H80" s="309" t="s">
        <v>224</v>
      </c>
    </row>
    <row r="81" spans="1:8" x14ac:dyDescent="0.25">
      <c r="A81" s="53"/>
      <c r="B81" s="11"/>
      <c r="C81" s="54" t="s">
        <v>93</v>
      </c>
      <c r="D81" s="47" t="s">
        <v>108</v>
      </c>
      <c r="E81" s="437"/>
      <c r="F81" s="415"/>
      <c r="G81" s="415"/>
      <c r="H81" s="309" t="s">
        <v>225</v>
      </c>
    </row>
    <row r="82" spans="1:8" x14ac:dyDescent="0.25">
      <c r="A82" s="135"/>
      <c r="B82" s="12"/>
      <c r="C82" s="55" t="s">
        <v>94</v>
      </c>
      <c r="D82" s="48" t="s">
        <v>109</v>
      </c>
      <c r="E82" s="446"/>
      <c r="F82" s="414"/>
      <c r="G82" s="414"/>
      <c r="H82" s="309" t="s">
        <v>226</v>
      </c>
    </row>
    <row r="83" spans="1:8" x14ac:dyDescent="0.25">
      <c r="A83" s="142"/>
      <c r="B83" s="13"/>
      <c r="C83" s="19">
        <v>4</v>
      </c>
      <c r="D83" s="67" t="s">
        <v>110</v>
      </c>
      <c r="E83" s="445">
        <v>1</v>
      </c>
      <c r="F83" s="413">
        <v>1</v>
      </c>
      <c r="G83" s="413">
        <v>1</v>
      </c>
      <c r="H83" s="308"/>
    </row>
    <row r="84" spans="1:8" x14ac:dyDescent="0.25">
      <c r="A84" s="53"/>
      <c r="B84" s="11"/>
      <c r="C84" s="54" t="s">
        <v>91</v>
      </c>
      <c r="D84" s="47" t="s">
        <v>111</v>
      </c>
      <c r="E84" s="437"/>
      <c r="F84" s="415"/>
      <c r="G84" s="415"/>
      <c r="H84" s="309" t="s">
        <v>227</v>
      </c>
    </row>
    <row r="85" spans="1:8" x14ac:dyDescent="0.25">
      <c r="A85" s="135"/>
      <c r="B85" s="12"/>
      <c r="C85" s="55" t="s">
        <v>92</v>
      </c>
      <c r="D85" s="48" t="s">
        <v>112</v>
      </c>
      <c r="E85" s="446"/>
      <c r="F85" s="414"/>
      <c r="G85" s="414"/>
      <c r="H85" s="309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08"/>
    </row>
    <row r="87" spans="1:8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309" t="s">
        <v>227</v>
      </c>
    </row>
    <row r="88" spans="1:8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309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08"/>
    </row>
    <row r="93" spans="1:8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309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309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309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08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309" t="s">
        <v>223</v>
      </c>
    </row>
    <row r="98" spans="1:8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309" t="s">
        <v>224</v>
      </c>
    </row>
    <row r="99" spans="1:8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309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309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37">
        <v>1</v>
      </c>
      <c r="F112" s="415">
        <v>1</v>
      </c>
      <c r="G112" s="415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46"/>
      <c r="F113" s="414"/>
      <c r="G113" s="414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253"/>
      <c r="B117" s="254"/>
      <c r="C117" s="264" t="s">
        <v>92</v>
      </c>
      <c r="D117" s="269" t="s">
        <v>146</v>
      </c>
      <c r="E117" s="437"/>
      <c r="F117" s="415"/>
      <c r="G117" s="415"/>
      <c r="H117" s="455"/>
    </row>
    <row r="118" spans="1:8" x14ac:dyDescent="0.25">
      <c r="A118" s="253"/>
      <c r="B118" s="254"/>
      <c r="C118" s="264" t="s">
        <v>93</v>
      </c>
      <c r="D118" s="27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56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44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.75" x14ac:dyDescent="0.3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00"/>
    </row>
    <row r="153" spans="1:8" x14ac:dyDescent="0.25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19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52" t="s">
        <v>38</v>
      </c>
      <c r="B156" s="13"/>
      <c r="C156" s="95"/>
      <c r="D156" s="66" t="s">
        <v>149</v>
      </c>
      <c r="E156" s="445">
        <v>2</v>
      </c>
      <c r="F156" s="413">
        <v>2</v>
      </c>
      <c r="G156" s="413">
        <v>2</v>
      </c>
      <c r="H156" s="308"/>
    </row>
    <row r="157" spans="1:8" ht="30" x14ac:dyDescent="0.25">
      <c r="A157" s="53"/>
      <c r="B157" s="11"/>
      <c r="C157" s="64">
        <v>1</v>
      </c>
      <c r="D157" s="47" t="s">
        <v>150</v>
      </c>
      <c r="E157" s="437"/>
      <c r="F157" s="415"/>
      <c r="G157" s="415"/>
      <c r="H157" s="319" t="s">
        <v>215</v>
      </c>
    </row>
    <row r="158" spans="1:8" x14ac:dyDescent="0.25">
      <c r="A158" s="135"/>
      <c r="B158" s="12"/>
      <c r="C158" s="65">
        <v>2</v>
      </c>
      <c r="D158" s="48" t="s">
        <v>156</v>
      </c>
      <c r="E158" s="235">
        <v>1</v>
      </c>
      <c r="F158" s="400">
        <v>1</v>
      </c>
      <c r="G158" s="237">
        <v>1</v>
      </c>
      <c r="H158" s="319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45">
        <v>2</v>
      </c>
      <c r="F159" s="413">
        <v>2</v>
      </c>
      <c r="G159" s="413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37"/>
      <c r="F160" s="415"/>
      <c r="G160" s="415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45">
        <v>2</v>
      </c>
      <c r="F163" s="413">
        <v>2</v>
      </c>
      <c r="G163" s="413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37"/>
      <c r="F164" s="415"/>
      <c r="G164" s="415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45">
        <v>2</v>
      </c>
      <c r="F166" s="413">
        <v>2</v>
      </c>
      <c r="G166" s="413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37"/>
      <c r="F167" s="415"/>
      <c r="G167" s="415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4">
        <v>2</v>
      </c>
      <c r="F169" s="477">
        <v>2</v>
      </c>
      <c r="G169" s="477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5"/>
      <c r="F170" s="478"/>
      <c r="G170" s="478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26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08">
    <mergeCell ref="G101:G104"/>
    <mergeCell ref="E101:E104"/>
    <mergeCell ref="F92:F95"/>
    <mergeCell ref="F96:F100"/>
    <mergeCell ref="F101:F104"/>
    <mergeCell ref="A150:C150"/>
    <mergeCell ref="A110:C110"/>
    <mergeCell ref="H115:H124"/>
    <mergeCell ref="A127:C127"/>
    <mergeCell ref="H131:H134"/>
    <mergeCell ref="G112:G113"/>
    <mergeCell ref="E112:E113"/>
    <mergeCell ref="G114:G124"/>
    <mergeCell ref="E114:E124"/>
    <mergeCell ref="G130:G134"/>
    <mergeCell ref="E130:E134"/>
    <mergeCell ref="G135:G136"/>
    <mergeCell ref="E135:E136"/>
    <mergeCell ref="G137:G138"/>
    <mergeCell ref="E35:E39"/>
    <mergeCell ref="E55:E56"/>
    <mergeCell ref="E41:E49"/>
    <mergeCell ref="E50:E51"/>
    <mergeCell ref="G55:G56"/>
    <mergeCell ref="G92:G95"/>
    <mergeCell ref="E92:E95"/>
    <mergeCell ref="G96:G100"/>
    <mergeCell ref="E96:E100"/>
    <mergeCell ref="G83:G85"/>
    <mergeCell ref="E83:E85"/>
    <mergeCell ref="G86:G88"/>
    <mergeCell ref="E86:E88"/>
    <mergeCell ref="G89:G91"/>
    <mergeCell ref="E89:E91"/>
    <mergeCell ref="F89:F91"/>
    <mergeCell ref="G61:G67"/>
    <mergeCell ref="E61:E67"/>
    <mergeCell ref="G68:G77"/>
    <mergeCell ref="E68:E77"/>
    <mergeCell ref="G78:G82"/>
    <mergeCell ref="E78:E82"/>
    <mergeCell ref="A8:B8"/>
    <mergeCell ref="A3:H3"/>
    <mergeCell ref="A4:H4"/>
    <mergeCell ref="A5:H5"/>
    <mergeCell ref="A6:H6"/>
    <mergeCell ref="A7:C7"/>
    <mergeCell ref="A9:C9"/>
    <mergeCell ref="A21:C21"/>
    <mergeCell ref="E28:E32"/>
    <mergeCell ref="A59:C59"/>
    <mergeCell ref="G15:G16"/>
    <mergeCell ref="G23:G24"/>
    <mergeCell ref="G27:G33"/>
    <mergeCell ref="F78:F82"/>
    <mergeCell ref="F83:F85"/>
    <mergeCell ref="F86:F88"/>
    <mergeCell ref="G156:G157"/>
    <mergeCell ref="E156:E157"/>
    <mergeCell ref="E137:E138"/>
    <mergeCell ref="G139:G140"/>
    <mergeCell ref="E139:E140"/>
    <mergeCell ref="F15:F16"/>
    <mergeCell ref="F23:F24"/>
    <mergeCell ref="F27:F33"/>
    <mergeCell ref="F34:F40"/>
    <mergeCell ref="F41:F49"/>
    <mergeCell ref="F50:F51"/>
    <mergeCell ref="F55:F56"/>
    <mergeCell ref="F61:F67"/>
    <mergeCell ref="F68:F77"/>
    <mergeCell ref="G34:G40"/>
    <mergeCell ref="G41:G49"/>
    <mergeCell ref="G50:G51"/>
    <mergeCell ref="F163:F164"/>
    <mergeCell ref="G144:G145"/>
    <mergeCell ref="E144:E145"/>
    <mergeCell ref="G146:G147"/>
    <mergeCell ref="E146:E147"/>
    <mergeCell ref="G152:G154"/>
    <mergeCell ref="E152:E154"/>
    <mergeCell ref="F144:F145"/>
    <mergeCell ref="F146:F147"/>
    <mergeCell ref="F152:F154"/>
    <mergeCell ref="F166:F167"/>
    <mergeCell ref="F169:F170"/>
    <mergeCell ref="F105:F107"/>
    <mergeCell ref="F112:F113"/>
    <mergeCell ref="F114:F124"/>
    <mergeCell ref="F130:F134"/>
    <mergeCell ref="F135:F136"/>
    <mergeCell ref="G166:G167"/>
    <mergeCell ref="E166:E167"/>
    <mergeCell ref="G169:G170"/>
    <mergeCell ref="E169:E170"/>
    <mergeCell ref="G141:G142"/>
    <mergeCell ref="E141:E142"/>
    <mergeCell ref="F137:F138"/>
    <mergeCell ref="F139:F140"/>
    <mergeCell ref="F141:F142"/>
    <mergeCell ref="G105:G107"/>
    <mergeCell ref="E105:E107"/>
    <mergeCell ref="G159:G160"/>
    <mergeCell ref="E159:E160"/>
    <mergeCell ref="G163:G164"/>
    <mergeCell ref="E163:E164"/>
    <mergeCell ref="F156:F157"/>
    <mergeCell ref="F159:F160"/>
  </mergeCells>
  <pageMargins left="0.70866141732283472" right="0.19685039370078741" top="0.59055118110236227" bottom="0" header="0.31496062992125984" footer="0.31496062992125984"/>
  <pageSetup paperSize="8"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E12" sqref="E12"/>
    </sheetView>
  </sheetViews>
  <sheetFormatPr defaultRowHeight="15" x14ac:dyDescent="0.25"/>
  <cols>
    <col min="1" max="1" width="15.85546875" bestFit="1" customWidth="1"/>
    <col min="2" max="2" width="1.5703125" bestFit="1" customWidth="1"/>
    <col min="3" max="3" width="53" customWidth="1"/>
    <col min="4" max="5" width="12.7109375" bestFit="1" customWidth="1"/>
    <col min="6" max="6" width="16.42578125" bestFit="1" customWidth="1"/>
  </cols>
  <sheetData>
    <row r="1" spans="1:7" x14ac:dyDescent="0.25">
      <c r="A1" s="490" t="s">
        <v>196</v>
      </c>
      <c r="B1" s="490"/>
      <c r="C1" s="490"/>
      <c r="D1" s="490"/>
      <c r="E1" s="490"/>
      <c r="F1" s="205"/>
      <c r="G1" s="205"/>
    </row>
    <row r="2" spans="1:7" x14ac:dyDescent="0.25">
      <c r="A2" s="490" t="s">
        <v>49</v>
      </c>
      <c r="B2" s="490"/>
      <c r="C2" s="490"/>
      <c r="D2" s="490"/>
      <c r="E2" s="490"/>
      <c r="F2" s="205"/>
      <c r="G2" s="205"/>
    </row>
    <row r="3" spans="1:7" ht="21" x14ac:dyDescent="0.25">
      <c r="A3" s="491" t="s">
        <v>211</v>
      </c>
      <c r="B3" s="491"/>
      <c r="C3" s="491"/>
      <c r="D3" s="491"/>
      <c r="E3" s="491"/>
      <c r="F3" s="205"/>
      <c r="G3" s="205"/>
    </row>
    <row r="5" spans="1:7" x14ac:dyDescent="0.25">
      <c r="A5" s="204" t="s">
        <v>197</v>
      </c>
      <c r="B5" s="204" t="s">
        <v>200</v>
      </c>
      <c r="C5" s="492"/>
      <c r="D5" s="492"/>
      <c r="E5" s="492"/>
    </row>
    <row r="6" spans="1:7" x14ac:dyDescent="0.25">
      <c r="A6" s="179"/>
      <c r="B6" s="180"/>
      <c r="C6" s="493"/>
      <c r="D6" s="493"/>
      <c r="E6" s="493"/>
    </row>
    <row r="7" spans="1:7" x14ac:dyDescent="0.25">
      <c r="A7" s="178" t="s">
        <v>201</v>
      </c>
      <c r="B7" s="178" t="s">
        <v>200</v>
      </c>
      <c r="C7" s="486"/>
      <c r="D7" s="486"/>
      <c r="E7" s="486"/>
    </row>
    <row r="8" spans="1:7" x14ac:dyDescent="0.25">
      <c r="A8" s="178" t="s">
        <v>198</v>
      </c>
      <c r="B8" s="178" t="s">
        <v>200</v>
      </c>
      <c r="C8" s="486"/>
      <c r="D8" s="486"/>
      <c r="E8" s="486"/>
    </row>
    <row r="9" spans="1:7" x14ac:dyDescent="0.25">
      <c r="A9" s="178" t="s">
        <v>199</v>
      </c>
      <c r="B9" s="178" t="s">
        <v>200</v>
      </c>
      <c r="C9" s="486"/>
      <c r="D9" s="486"/>
      <c r="E9" s="486"/>
    </row>
    <row r="10" spans="1:7" x14ac:dyDescent="0.25">
      <c r="A10" s="178"/>
      <c r="B10" s="178"/>
      <c r="C10" s="178"/>
      <c r="D10" s="178"/>
      <c r="E10" s="178"/>
    </row>
    <row r="11" spans="1:7" ht="38.25" x14ac:dyDescent="0.25">
      <c r="A11" s="406" t="s">
        <v>202</v>
      </c>
      <c r="B11" s="407"/>
      <c r="C11" s="408" t="s">
        <v>203</v>
      </c>
      <c r="D11" s="409" t="s">
        <v>204</v>
      </c>
      <c r="E11" s="409" t="s">
        <v>205</v>
      </c>
      <c r="F11" s="411" t="s">
        <v>326</v>
      </c>
    </row>
    <row r="12" spans="1:7" x14ac:dyDescent="0.25">
      <c r="A12" s="192" t="s">
        <v>1</v>
      </c>
      <c r="B12" s="191" t="s">
        <v>200</v>
      </c>
      <c r="C12" s="185" t="s">
        <v>0</v>
      </c>
      <c r="D12" s="183">
        <v>5</v>
      </c>
      <c r="E12" s="227"/>
      <c r="F12" s="227"/>
    </row>
    <row r="13" spans="1:7" ht="25.5" x14ac:dyDescent="0.25">
      <c r="A13" s="193" t="s">
        <v>3</v>
      </c>
      <c r="B13" s="191" t="s">
        <v>200</v>
      </c>
      <c r="C13" s="186" t="s">
        <v>6</v>
      </c>
      <c r="D13" s="184">
        <v>15</v>
      </c>
      <c r="E13" s="228"/>
      <c r="F13" s="228"/>
    </row>
    <row r="14" spans="1:7" x14ac:dyDescent="0.25">
      <c r="A14" s="194" t="s">
        <v>9</v>
      </c>
      <c r="B14" s="190" t="s">
        <v>200</v>
      </c>
      <c r="C14" s="187" t="s">
        <v>21</v>
      </c>
      <c r="D14" s="184">
        <v>10</v>
      </c>
      <c r="E14" s="228"/>
      <c r="F14" s="228"/>
    </row>
    <row r="15" spans="1:7" x14ac:dyDescent="0.25">
      <c r="A15" s="192" t="s">
        <v>19</v>
      </c>
      <c r="B15" s="191" t="s">
        <v>200</v>
      </c>
      <c r="C15" s="188" t="s">
        <v>22</v>
      </c>
      <c r="D15" s="184">
        <v>10</v>
      </c>
      <c r="E15" s="228"/>
      <c r="F15" s="228"/>
    </row>
    <row r="16" spans="1:7" x14ac:dyDescent="0.25">
      <c r="A16" s="194" t="s">
        <v>27</v>
      </c>
      <c r="B16" s="190" t="s">
        <v>200</v>
      </c>
      <c r="C16" s="189" t="s">
        <v>28</v>
      </c>
      <c r="D16" s="184">
        <v>35</v>
      </c>
      <c r="E16" s="228"/>
      <c r="F16" s="228"/>
    </row>
    <row r="17" spans="1:7" x14ac:dyDescent="0.25">
      <c r="A17" s="192" t="s">
        <v>35</v>
      </c>
      <c r="B17" s="191" t="s">
        <v>200</v>
      </c>
      <c r="C17" s="188" t="s">
        <v>36</v>
      </c>
      <c r="D17" s="184">
        <v>25</v>
      </c>
      <c r="E17" s="228"/>
      <c r="F17" s="228"/>
    </row>
    <row r="18" spans="1:7" x14ac:dyDescent="0.25">
      <c r="A18" s="487" t="s">
        <v>206</v>
      </c>
      <c r="B18" s="488"/>
      <c r="C18" s="489"/>
      <c r="D18" s="105">
        <f>SUM(D12:D17)</f>
        <v>100</v>
      </c>
      <c r="E18" s="229">
        <f>E12+E13+E14+E15+E16+E17</f>
        <v>0</v>
      </c>
      <c r="F18" s="229">
        <f>F12+F13+F14+F15+F16+F17</f>
        <v>0</v>
      </c>
    </row>
    <row r="19" spans="1:7" x14ac:dyDescent="0.25">
      <c r="C19" s="181"/>
      <c r="D19" s="182"/>
    </row>
    <row r="20" spans="1:7" ht="15" customHeight="1" x14ac:dyDescent="0.25">
      <c r="A20" s="195" t="s">
        <v>176</v>
      </c>
      <c r="B20" s="196" t="s">
        <v>200</v>
      </c>
      <c r="C20" s="197" t="s">
        <v>207</v>
      </c>
      <c r="D20" s="479">
        <f>E12+E13+E14+E15+E16+E17</f>
        <v>0</v>
      </c>
      <c r="E20" s="482" t="s">
        <v>210</v>
      </c>
      <c r="F20" s="479">
        <f>F12+F13+F14+F15+F16+F17</f>
        <v>0</v>
      </c>
      <c r="G20" s="482" t="s">
        <v>210</v>
      </c>
    </row>
    <row r="21" spans="1:7" ht="15" customHeight="1" x14ac:dyDescent="0.25">
      <c r="A21" s="198"/>
      <c r="B21" s="199"/>
      <c r="C21" s="200" t="s">
        <v>209</v>
      </c>
      <c r="D21" s="480"/>
      <c r="E21" s="483"/>
      <c r="F21" s="480"/>
      <c r="G21" s="483"/>
    </row>
    <row r="22" spans="1:7" ht="15" customHeight="1" x14ac:dyDescent="0.25">
      <c r="A22" s="201"/>
      <c r="B22" s="202"/>
      <c r="C22" s="203" t="s">
        <v>208</v>
      </c>
      <c r="D22" s="481"/>
      <c r="E22" s="484"/>
      <c r="F22" s="481"/>
      <c r="G22" s="484"/>
    </row>
    <row r="23" spans="1:7" ht="15" customHeight="1" x14ac:dyDescent="0.25"/>
    <row r="24" spans="1:7" x14ac:dyDescent="0.25">
      <c r="A24" s="485" t="s">
        <v>314</v>
      </c>
      <c r="B24" s="485"/>
      <c r="C24" s="485"/>
    </row>
    <row r="25" spans="1:7" x14ac:dyDescent="0.25">
      <c r="A25" s="485" t="s">
        <v>315</v>
      </c>
      <c r="B25" s="485"/>
      <c r="C25" s="485"/>
    </row>
  </sheetData>
  <mergeCells count="15">
    <mergeCell ref="C7:E7"/>
    <mergeCell ref="C8:E8"/>
    <mergeCell ref="A1:E1"/>
    <mergeCell ref="A2:E2"/>
    <mergeCell ref="A3:E3"/>
    <mergeCell ref="C5:E5"/>
    <mergeCell ref="C6:E6"/>
    <mergeCell ref="F20:F22"/>
    <mergeCell ref="G20:G22"/>
    <mergeCell ref="A24:C24"/>
    <mergeCell ref="A25:C25"/>
    <mergeCell ref="C9:E9"/>
    <mergeCell ref="A18:C18"/>
    <mergeCell ref="D20:D22"/>
    <mergeCell ref="E20:E22"/>
  </mergeCells>
  <pageMargins left="0.7" right="0.7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4"/>
  <sheetViews>
    <sheetView topLeftCell="E1" zoomScaleNormal="100" workbookViewId="0">
      <selection activeCell="M31" sqref="M31"/>
    </sheetView>
  </sheetViews>
  <sheetFormatPr defaultColWidth="9.140625" defaultRowHeight="15" x14ac:dyDescent="0.2"/>
  <cols>
    <col min="1" max="1" width="6.140625" style="330" customWidth="1"/>
    <col min="2" max="2" width="20" style="326" customWidth="1"/>
    <col min="3" max="3" width="64.5703125" style="345" customWidth="1"/>
    <col min="4" max="4" width="27.85546875" style="326" customWidth="1"/>
    <col min="5" max="5" width="33.28515625" style="326" customWidth="1"/>
    <col min="6" max="6" width="21.85546875" style="326" customWidth="1"/>
    <col min="7" max="7" width="24" style="326" customWidth="1"/>
    <col min="8" max="8" width="18" style="326" customWidth="1"/>
    <col min="9" max="9" width="18.140625" style="326" customWidth="1"/>
    <col min="10" max="10" width="21.28515625" style="326" customWidth="1"/>
    <col min="11" max="11" width="8.28515625" style="326" customWidth="1"/>
    <col min="12" max="12" width="13.42578125" style="326" customWidth="1"/>
    <col min="13" max="13" width="9.140625" style="326"/>
    <col min="14" max="14" width="7.7109375" style="326" customWidth="1"/>
    <col min="15" max="16" width="9.140625" style="326"/>
    <col min="17" max="17" width="3" style="326" customWidth="1"/>
    <col min="18" max="18" width="8.42578125" style="326" customWidth="1"/>
    <col min="19" max="16384" width="9.140625" style="326"/>
  </cols>
  <sheetData>
    <row r="1" spans="1:21" ht="18" customHeight="1" x14ac:dyDescent="0.2">
      <c r="A1" s="505" t="s">
        <v>324</v>
      </c>
      <c r="B1" s="505"/>
      <c r="C1" s="505"/>
      <c r="D1" s="505"/>
      <c r="E1" s="505"/>
      <c r="F1" s="505"/>
      <c r="G1" s="505"/>
      <c r="H1" s="505"/>
      <c r="I1" s="505"/>
    </row>
    <row r="2" spans="1:21" ht="18" customHeight="1" x14ac:dyDescent="0.2">
      <c r="A2" s="506"/>
      <c r="B2" s="506"/>
      <c r="C2" s="506"/>
      <c r="D2" s="506"/>
      <c r="E2" s="506"/>
      <c r="F2" s="506"/>
      <c r="G2" s="506"/>
      <c r="H2" s="506"/>
      <c r="I2" s="506"/>
    </row>
    <row r="3" spans="1:21" s="327" customFormat="1" ht="15.75" customHeight="1" x14ac:dyDescent="0.2">
      <c r="A3" s="507" t="s">
        <v>287</v>
      </c>
      <c r="B3" s="508"/>
      <c r="C3" s="520" t="s">
        <v>288</v>
      </c>
      <c r="D3" s="521"/>
      <c r="E3" s="522"/>
      <c r="F3" s="517" t="s">
        <v>286</v>
      </c>
      <c r="G3" s="518"/>
      <c r="H3" s="518"/>
      <c r="I3" s="519"/>
      <c r="J3" s="494" t="s">
        <v>319</v>
      </c>
      <c r="M3" s="328"/>
      <c r="N3" s="328"/>
      <c r="O3" s="328"/>
      <c r="P3" s="328"/>
    </row>
    <row r="4" spans="1:21" ht="15.75" customHeight="1" x14ac:dyDescent="0.2">
      <c r="A4" s="509"/>
      <c r="B4" s="510"/>
      <c r="C4" s="523"/>
      <c r="D4" s="524"/>
      <c r="E4" s="525"/>
      <c r="F4" s="516" t="s">
        <v>318</v>
      </c>
      <c r="G4" s="516"/>
      <c r="H4" s="516"/>
      <c r="I4" s="516"/>
      <c r="J4" s="495"/>
      <c r="M4" s="329"/>
      <c r="N4" s="329"/>
      <c r="O4" s="329"/>
      <c r="P4" s="329"/>
    </row>
    <row r="5" spans="1:21" s="330" customFormat="1" ht="15.75" customHeight="1" x14ac:dyDescent="0.2">
      <c r="A5" s="514" t="s">
        <v>277</v>
      </c>
      <c r="B5" s="514" t="s">
        <v>285</v>
      </c>
      <c r="C5" s="512" t="s">
        <v>276</v>
      </c>
      <c r="D5" s="514" t="s">
        <v>267</v>
      </c>
      <c r="E5" s="514" t="s">
        <v>305</v>
      </c>
      <c r="F5" s="512" t="s">
        <v>259</v>
      </c>
      <c r="G5" s="514" t="s">
        <v>272</v>
      </c>
      <c r="H5" s="511" t="s">
        <v>260</v>
      </c>
      <c r="I5" s="511"/>
      <c r="J5" s="527" t="s">
        <v>323</v>
      </c>
      <c r="K5" s="384"/>
      <c r="L5" s="384"/>
      <c r="M5" s="384"/>
    </row>
    <row r="6" spans="1:21" ht="48.75" customHeight="1" x14ac:dyDescent="0.25">
      <c r="A6" s="515"/>
      <c r="B6" s="515"/>
      <c r="C6" s="513"/>
      <c r="D6" s="515"/>
      <c r="E6" s="515"/>
      <c r="F6" s="513"/>
      <c r="G6" s="515"/>
      <c r="H6" s="371" t="s">
        <v>273</v>
      </c>
      <c r="I6" s="371" t="s">
        <v>307</v>
      </c>
      <c r="J6" s="527"/>
      <c r="K6" s="500" t="s">
        <v>176</v>
      </c>
      <c r="L6" s="500"/>
      <c r="M6" s="500"/>
      <c r="N6" s="500"/>
    </row>
    <row r="7" spans="1:21" ht="15.75" x14ac:dyDescent="0.25">
      <c r="A7" s="332">
        <v>1</v>
      </c>
      <c r="B7" s="346" t="s">
        <v>269</v>
      </c>
      <c r="C7" s="348" t="s">
        <v>313</v>
      </c>
      <c r="D7" s="333" t="s">
        <v>308</v>
      </c>
      <c r="E7" s="347" t="s">
        <v>262</v>
      </c>
      <c r="F7" s="375"/>
      <c r="G7" s="332"/>
      <c r="H7" s="332">
        <v>51</v>
      </c>
      <c r="I7" s="332">
        <v>80</v>
      </c>
      <c r="J7" s="347"/>
      <c r="K7" s="501" t="s">
        <v>309</v>
      </c>
      <c r="L7" s="502"/>
      <c r="M7" s="502"/>
      <c r="N7" s="502"/>
    </row>
    <row r="8" spans="1:21" ht="15.75" x14ac:dyDescent="0.25">
      <c r="A8" s="332">
        <v>2</v>
      </c>
      <c r="B8" s="346"/>
      <c r="C8" s="348"/>
      <c r="D8" s="332"/>
      <c r="E8" s="347"/>
      <c r="F8" s="332"/>
      <c r="G8" s="370"/>
      <c r="H8" s="332"/>
      <c r="I8" s="332"/>
      <c r="J8" s="347"/>
      <c r="K8" s="503" t="s">
        <v>310</v>
      </c>
      <c r="L8" s="504"/>
      <c r="M8" s="504"/>
      <c r="N8" s="504"/>
    </row>
    <row r="9" spans="1:21" ht="15.75" x14ac:dyDescent="0.25">
      <c r="A9" s="332">
        <v>3</v>
      </c>
      <c r="B9" s="346"/>
      <c r="C9" s="348"/>
      <c r="D9" s="332"/>
      <c r="E9" s="347"/>
      <c r="F9" s="332"/>
      <c r="G9" s="332"/>
      <c r="H9" s="332"/>
      <c r="I9" s="332"/>
      <c r="J9" s="347"/>
      <c r="K9" s="498" t="s">
        <v>311</v>
      </c>
      <c r="L9" s="499"/>
      <c r="M9" s="499"/>
      <c r="N9" s="499"/>
    </row>
    <row r="10" spans="1:21" x14ac:dyDescent="0.2">
      <c r="A10" s="332">
        <v>4</v>
      </c>
      <c r="B10" s="346"/>
      <c r="C10" s="348"/>
      <c r="D10" s="333"/>
      <c r="E10" s="347"/>
      <c r="F10" s="375"/>
      <c r="G10" s="375"/>
      <c r="H10" s="332"/>
      <c r="I10" s="332"/>
      <c r="J10" s="347"/>
      <c r="K10" s="327"/>
    </row>
    <row r="11" spans="1:21" ht="15.75" x14ac:dyDescent="0.25">
      <c r="A11" s="332">
        <v>5</v>
      </c>
      <c r="B11" s="346"/>
      <c r="C11" s="348"/>
      <c r="D11" s="332"/>
      <c r="E11" s="347"/>
      <c r="F11" s="332"/>
      <c r="G11" s="332"/>
      <c r="H11" s="332"/>
      <c r="I11" s="332"/>
      <c r="J11" s="347"/>
      <c r="K11" s="530" t="s">
        <v>304</v>
      </c>
      <c r="L11" s="530"/>
      <c r="M11" s="530"/>
      <c r="N11" s="530"/>
      <c r="O11" s="530"/>
      <c r="P11" s="530"/>
      <c r="Q11" s="530"/>
      <c r="R11" s="530"/>
      <c r="T11" s="497" t="s">
        <v>180</v>
      </c>
      <c r="U11" s="497"/>
    </row>
    <row r="12" spans="1:21" x14ac:dyDescent="0.2">
      <c r="A12" s="332">
        <v>6</v>
      </c>
      <c r="B12" s="346"/>
      <c r="C12" s="348"/>
      <c r="D12" s="332"/>
      <c r="E12" s="347"/>
      <c r="F12" s="375"/>
      <c r="G12" s="332"/>
      <c r="H12" s="332"/>
      <c r="I12" s="332"/>
      <c r="J12" s="347"/>
      <c r="K12" s="385" t="s">
        <v>268</v>
      </c>
      <c r="L12" s="531" t="s">
        <v>294</v>
      </c>
      <c r="M12" s="532"/>
      <c r="N12" s="532"/>
      <c r="O12" s="532"/>
      <c r="P12" s="532"/>
      <c r="Q12" s="532"/>
      <c r="R12" s="533"/>
      <c r="T12" s="496" t="s">
        <v>320</v>
      </c>
      <c r="U12" s="496"/>
    </row>
    <row r="13" spans="1:21" x14ac:dyDescent="0.2">
      <c r="A13" s="332">
        <v>7</v>
      </c>
      <c r="B13" s="346"/>
      <c r="C13" s="348"/>
      <c r="D13" s="333"/>
      <c r="E13" s="347"/>
      <c r="F13" s="332"/>
      <c r="G13" s="332"/>
      <c r="H13" s="332"/>
      <c r="I13" s="332"/>
      <c r="J13" s="347"/>
      <c r="K13" s="385" t="s">
        <v>269</v>
      </c>
      <c r="L13" s="531" t="s">
        <v>292</v>
      </c>
      <c r="M13" s="532"/>
      <c r="N13" s="532"/>
      <c r="O13" s="532"/>
      <c r="P13" s="532"/>
      <c r="Q13" s="532"/>
      <c r="R13" s="533"/>
      <c r="S13" s="327"/>
      <c r="T13" s="496" t="s">
        <v>321</v>
      </c>
      <c r="U13" s="496"/>
    </row>
    <row r="14" spans="1:21" x14ac:dyDescent="0.2">
      <c r="A14" s="332">
        <v>8</v>
      </c>
      <c r="B14" s="346"/>
      <c r="C14" s="348"/>
      <c r="D14" s="332"/>
      <c r="E14" s="347"/>
      <c r="F14" s="333"/>
      <c r="G14" s="333"/>
      <c r="H14" s="333"/>
      <c r="I14" s="333"/>
      <c r="J14" s="347"/>
      <c r="K14" s="385" t="s">
        <v>270</v>
      </c>
      <c r="L14" s="531" t="s">
        <v>293</v>
      </c>
      <c r="M14" s="532"/>
      <c r="N14" s="532"/>
      <c r="O14" s="532"/>
      <c r="P14" s="532"/>
      <c r="Q14" s="532"/>
      <c r="R14" s="533"/>
      <c r="T14" s="496" t="s">
        <v>322</v>
      </c>
      <c r="U14" s="496"/>
    </row>
    <row r="15" spans="1:21" x14ac:dyDescent="0.2">
      <c r="A15" s="332">
        <v>9</v>
      </c>
      <c r="B15" s="346"/>
      <c r="C15" s="348"/>
      <c r="D15" s="332"/>
      <c r="E15" s="347"/>
      <c r="F15" s="332"/>
      <c r="G15" s="332"/>
      <c r="H15" s="332"/>
      <c r="I15" s="332"/>
      <c r="J15" s="347"/>
      <c r="K15" s="385" t="s">
        <v>271</v>
      </c>
      <c r="L15" s="531" t="s">
        <v>306</v>
      </c>
      <c r="M15" s="532"/>
      <c r="N15" s="532"/>
      <c r="O15" s="532"/>
      <c r="P15" s="532"/>
      <c r="Q15" s="532"/>
      <c r="R15" s="533"/>
      <c r="T15" s="327"/>
      <c r="U15" s="327"/>
    </row>
    <row r="16" spans="1:21" x14ac:dyDescent="0.2">
      <c r="A16" s="332">
        <v>10</v>
      </c>
      <c r="B16" s="346"/>
      <c r="C16" s="348"/>
      <c r="D16" s="332"/>
      <c r="E16" s="347"/>
      <c r="F16" s="332"/>
      <c r="G16" s="332"/>
      <c r="H16" s="332"/>
      <c r="I16" s="332"/>
      <c r="J16" s="347"/>
      <c r="K16" s="385">
        <v>2</v>
      </c>
      <c r="L16" s="531" t="s">
        <v>295</v>
      </c>
      <c r="M16" s="532"/>
      <c r="N16" s="532"/>
      <c r="O16" s="532"/>
      <c r="P16" s="532"/>
      <c r="Q16" s="532"/>
      <c r="R16" s="533"/>
      <c r="T16" s="327"/>
      <c r="U16" s="327"/>
    </row>
    <row r="17" spans="1:21" x14ac:dyDescent="0.2">
      <c r="A17" s="332">
        <v>11</v>
      </c>
      <c r="B17" s="346"/>
      <c r="C17" s="348"/>
      <c r="D17" s="332"/>
      <c r="E17" s="347"/>
      <c r="F17" s="332"/>
      <c r="G17" s="332"/>
      <c r="H17" s="332"/>
      <c r="I17" s="332"/>
      <c r="J17" s="347"/>
      <c r="K17" s="385">
        <v>3</v>
      </c>
      <c r="L17" s="528" t="s">
        <v>296</v>
      </c>
      <c r="M17" s="528"/>
      <c r="N17" s="528"/>
      <c r="O17" s="528"/>
      <c r="P17" s="528"/>
      <c r="Q17" s="528"/>
      <c r="R17" s="528"/>
      <c r="T17" s="327"/>
      <c r="U17" s="327"/>
    </row>
    <row r="18" spans="1:21" x14ac:dyDescent="0.2">
      <c r="A18" s="332">
        <v>12</v>
      </c>
      <c r="B18" s="346"/>
      <c r="C18" s="348"/>
      <c r="D18" s="332"/>
      <c r="E18" s="347"/>
      <c r="F18" s="332"/>
      <c r="G18" s="332"/>
      <c r="H18" s="332"/>
      <c r="I18" s="332"/>
      <c r="J18" s="347"/>
      <c r="K18" s="385">
        <v>4</v>
      </c>
      <c r="L18" s="528" t="s">
        <v>297</v>
      </c>
      <c r="M18" s="528"/>
      <c r="N18" s="528"/>
      <c r="O18" s="528"/>
      <c r="P18" s="528"/>
      <c r="Q18" s="528"/>
      <c r="R18" s="528"/>
      <c r="T18" s="327"/>
      <c r="U18" s="327"/>
    </row>
    <row r="19" spans="1:21" x14ac:dyDescent="0.2">
      <c r="A19" s="332">
        <v>13</v>
      </c>
      <c r="B19" s="346"/>
      <c r="C19" s="348"/>
      <c r="D19" s="332"/>
      <c r="E19" s="347"/>
      <c r="F19" s="332"/>
      <c r="G19" s="332"/>
      <c r="H19" s="332"/>
      <c r="I19" s="332"/>
      <c r="J19" s="347"/>
      <c r="K19" s="385">
        <v>5</v>
      </c>
      <c r="L19" s="528" t="s">
        <v>298</v>
      </c>
      <c r="M19" s="528"/>
      <c r="N19" s="528"/>
      <c r="O19" s="528"/>
      <c r="P19" s="528"/>
      <c r="Q19" s="528"/>
      <c r="R19" s="528"/>
      <c r="T19" s="327"/>
      <c r="U19" s="327"/>
    </row>
    <row r="20" spans="1:21" x14ac:dyDescent="0.2">
      <c r="A20" s="332">
        <v>14</v>
      </c>
      <c r="B20" s="346"/>
      <c r="C20" s="348"/>
      <c r="D20" s="332"/>
      <c r="E20" s="347"/>
      <c r="F20" s="332"/>
      <c r="G20" s="332"/>
      <c r="H20" s="332"/>
      <c r="I20" s="332"/>
      <c r="J20" s="347"/>
      <c r="K20" s="385">
        <v>6</v>
      </c>
      <c r="L20" s="528" t="s">
        <v>299</v>
      </c>
      <c r="M20" s="528"/>
      <c r="N20" s="528"/>
      <c r="O20" s="528"/>
      <c r="P20" s="528"/>
      <c r="Q20" s="528"/>
      <c r="R20" s="528"/>
      <c r="T20" s="327"/>
      <c r="U20" s="327"/>
    </row>
    <row r="21" spans="1:21" x14ac:dyDescent="0.2">
      <c r="A21" s="332">
        <v>15</v>
      </c>
      <c r="B21" s="346"/>
      <c r="C21" s="348"/>
      <c r="D21" s="332"/>
      <c r="E21" s="347"/>
      <c r="F21" s="332"/>
      <c r="G21" s="332"/>
      <c r="H21" s="332"/>
      <c r="I21" s="332"/>
      <c r="J21" s="347"/>
      <c r="K21" s="529" t="s">
        <v>278</v>
      </c>
      <c r="L21" s="528" t="s">
        <v>300</v>
      </c>
      <c r="M21" s="528"/>
      <c r="N21" s="528"/>
      <c r="O21" s="528"/>
      <c r="P21" s="528"/>
      <c r="Q21" s="528"/>
      <c r="R21" s="528"/>
      <c r="T21" s="327"/>
      <c r="U21" s="327"/>
    </row>
    <row r="22" spans="1:21" x14ac:dyDescent="0.2">
      <c r="A22" s="332">
        <v>16</v>
      </c>
      <c r="B22" s="346"/>
      <c r="C22" s="348"/>
      <c r="D22" s="332"/>
      <c r="E22" s="347"/>
      <c r="F22" s="332"/>
      <c r="G22" s="332"/>
      <c r="H22" s="332"/>
      <c r="I22" s="332"/>
      <c r="J22" s="347"/>
      <c r="K22" s="529"/>
      <c r="L22" s="528"/>
      <c r="M22" s="528"/>
      <c r="N22" s="528"/>
      <c r="O22" s="528"/>
      <c r="P22" s="528"/>
      <c r="Q22" s="528"/>
      <c r="R22" s="528"/>
      <c r="S22" s="335"/>
      <c r="T22" s="327"/>
      <c r="U22" s="327"/>
    </row>
    <row r="23" spans="1:21" x14ac:dyDescent="0.2">
      <c r="A23" s="332">
        <v>17</v>
      </c>
      <c r="B23" s="346"/>
      <c r="C23" s="348"/>
      <c r="D23" s="332"/>
      <c r="E23" s="347"/>
      <c r="F23" s="332"/>
      <c r="G23" s="332"/>
      <c r="H23" s="332"/>
      <c r="I23" s="332"/>
      <c r="J23" s="347"/>
      <c r="K23" s="529" t="s">
        <v>279</v>
      </c>
      <c r="L23" s="528" t="s">
        <v>301</v>
      </c>
      <c r="M23" s="528"/>
      <c r="N23" s="528"/>
      <c r="O23" s="528"/>
      <c r="P23" s="528"/>
      <c r="Q23" s="528"/>
      <c r="R23" s="528"/>
    </row>
    <row r="24" spans="1:21" x14ac:dyDescent="0.2">
      <c r="A24" s="332">
        <v>18</v>
      </c>
      <c r="B24" s="346"/>
      <c r="C24" s="348"/>
      <c r="D24" s="332"/>
      <c r="E24" s="347"/>
      <c r="F24" s="370"/>
      <c r="G24" s="370"/>
      <c r="H24" s="332"/>
      <c r="I24" s="332"/>
      <c r="J24" s="347"/>
      <c r="K24" s="529"/>
      <c r="L24" s="528"/>
      <c r="M24" s="528"/>
      <c r="N24" s="528"/>
      <c r="O24" s="528"/>
      <c r="P24" s="528"/>
      <c r="Q24" s="528"/>
      <c r="R24" s="528"/>
    </row>
    <row r="25" spans="1:21" x14ac:dyDescent="0.2">
      <c r="A25" s="332">
        <v>19</v>
      </c>
      <c r="B25" s="346"/>
      <c r="C25" s="348"/>
      <c r="D25" s="332"/>
      <c r="E25" s="347"/>
      <c r="F25" s="332"/>
      <c r="G25" s="332"/>
      <c r="H25" s="332"/>
      <c r="I25" s="332"/>
      <c r="J25" s="347"/>
    </row>
    <row r="26" spans="1:21" x14ac:dyDescent="0.2">
      <c r="A26" s="332">
        <v>20</v>
      </c>
      <c r="B26" s="346"/>
      <c r="C26" s="348"/>
      <c r="D26" s="332"/>
      <c r="E26" s="347"/>
      <c r="F26" s="332"/>
      <c r="G26" s="332"/>
      <c r="H26" s="332"/>
      <c r="I26" s="332"/>
      <c r="J26" s="347"/>
    </row>
    <row r="27" spans="1:21" x14ac:dyDescent="0.2">
      <c r="A27" s="332">
        <v>21</v>
      </c>
      <c r="B27" s="346"/>
      <c r="C27" s="348"/>
      <c r="D27" s="332"/>
      <c r="E27" s="347"/>
      <c r="F27" s="332"/>
      <c r="G27" s="332"/>
      <c r="H27" s="332"/>
      <c r="I27" s="332"/>
      <c r="J27" s="347"/>
    </row>
    <row r="28" spans="1:21" x14ac:dyDescent="0.2">
      <c r="A28" s="332">
        <v>22</v>
      </c>
      <c r="B28" s="346"/>
      <c r="C28" s="348"/>
      <c r="D28" s="332"/>
      <c r="E28" s="347"/>
      <c r="F28" s="332"/>
      <c r="G28" s="332"/>
      <c r="H28" s="332"/>
      <c r="I28" s="332"/>
      <c r="J28" s="347"/>
    </row>
    <row r="29" spans="1:21" x14ac:dyDescent="0.2">
      <c r="A29" s="332">
        <v>23</v>
      </c>
      <c r="B29" s="346"/>
      <c r="C29" s="348"/>
      <c r="D29" s="332"/>
      <c r="E29" s="347"/>
      <c r="F29" s="332"/>
      <c r="G29" s="332"/>
      <c r="H29" s="332"/>
      <c r="I29" s="332"/>
      <c r="J29" s="347"/>
    </row>
    <row r="30" spans="1:21" x14ac:dyDescent="0.2">
      <c r="A30" s="332">
        <v>24</v>
      </c>
      <c r="B30" s="346"/>
      <c r="C30" s="348"/>
      <c r="D30" s="332"/>
      <c r="E30" s="347"/>
      <c r="F30" s="332"/>
      <c r="G30" s="332"/>
      <c r="H30" s="332"/>
      <c r="I30" s="332"/>
      <c r="J30" s="347"/>
    </row>
    <row r="31" spans="1:21" x14ac:dyDescent="0.2">
      <c r="A31" s="332">
        <v>25</v>
      </c>
      <c r="B31" s="346"/>
      <c r="C31" s="348"/>
      <c r="D31" s="332"/>
      <c r="E31" s="347"/>
      <c r="F31" s="332"/>
      <c r="G31" s="332"/>
      <c r="H31" s="332"/>
      <c r="I31" s="332"/>
      <c r="J31" s="347"/>
    </row>
    <row r="32" spans="1:21" x14ac:dyDescent="0.2">
      <c r="A32" s="332">
        <v>26</v>
      </c>
      <c r="B32" s="346"/>
      <c r="C32" s="348"/>
      <c r="D32" s="332"/>
      <c r="E32" s="347"/>
      <c r="F32" s="332"/>
      <c r="G32" s="332"/>
      <c r="H32" s="332"/>
      <c r="I32" s="332"/>
      <c r="J32" s="347"/>
    </row>
    <row r="33" spans="1:14" x14ac:dyDescent="0.2">
      <c r="A33" s="332">
        <v>27</v>
      </c>
      <c r="B33" s="346"/>
      <c r="C33" s="348"/>
      <c r="D33" s="332"/>
      <c r="E33" s="347"/>
      <c r="F33" s="332"/>
      <c r="G33" s="332"/>
      <c r="H33" s="332"/>
      <c r="I33" s="332"/>
      <c r="J33" s="347"/>
      <c r="K33" s="327"/>
      <c r="L33" s="335"/>
      <c r="M33" s="327"/>
      <c r="N33" s="327"/>
    </row>
    <row r="34" spans="1:14" x14ac:dyDescent="0.2">
      <c r="A34" s="332">
        <v>28</v>
      </c>
      <c r="B34" s="346"/>
      <c r="C34" s="348"/>
      <c r="D34" s="332"/>
      <c r="E34" s="347"/>
      <c r="F34" s="332"/>
      <c r="G34" s="332"/>
      <c r="H34" s="332"/>
      <c r="I34" s="332"/>
      <c r="J34" s="347"/>
      <c r="K34" s="327"/>
      <c r="L34" s="335"/>
      <c r="M34" s="327"/>
      <c r="N34" s="327"/>
    </row>
    <row r="35" spans="1:14" x14ac:dyDescent="0.2">
      <c r="A35" s="332">
        <v>29</v>
      </c>
      <c r="B35" s="346"/>
      <c r="C35" s="348"/>
      <c r="D35" s="332"/>
      <c r="E35" s="347"/>
      <c r="F35" s="332"/>
      <c r="G35" s="332"/>
      <c r="H35" s="332"/>
      <c r="I35" s="332"/>
      <c r="J35" s="347"/>
      <c r="K35" s="327"/>
      <c r="L35" s="335"/>
      <c r="M35" s="327"/>
      <c r="N35" s="327"/>
    </row>
    <row r="36" spans="1:14" x14ac:dyDescent="0.2">
      <c r="A36" s="332">
        <v>30</v>
      </c>
      <c r="B36" s="346"/>
      <c r="C36" s="348"/>
      <c r="D36" s="332"/>
      <c r="E36" s="347"/>
      <c r="F36" s="332"/>
      <c r="G36" s="332"/>
      <c r="H36" s="332"/>
      <c r="I36" s="332"/>
      <c r="J36" s="347"/>
      <c r="K36" s="327"/>
      <c r="L36" s="335"/>
      <c r="M36" s="327"/>
      <c r="N36" s="327"/>
    </row>
    <row r="37" spans="1:14" x14ac:dyDescent="0.2">
      <c r="A37" s="332">
        <v>31</v>
      </c>
      <c r="B37" s="346"/>
      <c r="C37" s="348"/>
      <c r="D37" s="332"/>
      <c r="E37" s="347"/>
      <c r="F37" s="332"/>
      <c r="G37" s="332"/>
      <c r="H37" s="332"/>
      <c r="I37" s="332"/>
      <c r="J37" s="347"/>
      <c r="K37" s="327"/>
      <c r="L37" s="335"/>
      <c r="M37" s="327"/>
      <c r="N37" s="327"/>
    </row>
    <row r="38" spans="1:14" x14ac:dyDescent="0.2">
      <c r="A38" s="332">
        <v>32</v>
      </c>
      <c r="B38" s="346"/>
      <c r="C38" s="348"/>
      <c r="D38" s="332"/>
      <c r="E38" s="347"/>
      <c r="F38" s="332"/>
      <c r="G38" s="332"/>
      <c r="H38" s="332"/>
      <c r="I38" s="332"/>
      <c r="J38" s="347"/>
      <c r="K38" s="327"/>
      <c r="L38" s="335"/>
      <c r="M38" s="327"/>
      <c r="N38" s="327"/>
    </row>
    <row r="39" spans="1:14" x14ac:dyDescent="0.2">
      <c r="A39" s="332">
        <v>33</v>
      </c>
      <c r="B39" s="346"/>
      <c r="C39" s="348"/>
      <c r="D39" s="332"/>
      <c r="E39" s="347"/>
      <c r="F39" s="332"/>
      <c r="G39" s="332"/>
      <c r="H39" s="332"/>
      <c r="I39" s="332"/>
      <c r="J39" s="347"/>
      <c r="K39" s="327"/>
      <c r="L39" s="335"/>
      <c r="M39" s="327"/>
      <c r="N39" s="327"/>
    </row>
    <row r="40" spans="1:14" x14ac:dyDescent="0.2">
      <c r="A40" s="332">
        <v>34</v>
      </c>
      <c r="B40" s="346"/>
      <c r="C40" s="348"/>
      <c r="D40" s="332"/>
      <c r="E40" s="347"/>
      <c r="F40" s="332"/>
      <c r="G40" s="332"/>
      <c r="H40" s="332"/>
      <c r="I40" s="332"/>
      <c r="J40" s="347"/>
      <c r="K40" s="327"/>
      <c r="L40" s="335"/>
      <c r="M40" s="327"/>
      <c r="N40" s="327"/>
    </row>
    <row r="41" spans="1:14" x14ac:dyDescent="0.2">
      <c r="A41" s="332">
        <v>35</v>
      </c>
      <c r="B41" s="346"/>
      <c r="C41" s="348"/>
      <c r="D41" s="332"/>
      <c r="E41" s="347"/>
      <c r="F41" s="332"/>
      <c r="G41" s="332"/>
      <c r="H41" s="332"/>
      <c r="I41" s="332"/>
      <c r="J41" s="347"/>
      <c r="K41" s="327"/>
      <c r="L41" s="335"/>
      <c r="M41" s="327"/>
      <c r="N41" s="327"/>
    </row>
    <row r="42" spans="1:14" x14ac:dyDescent="0.2">
      <c r="A42" s="332">
        <v>36</v>
      </c>
      <c r="B42" s="346"/>
      <c r="C42" s="348"/>
      <c r="D42" s="332"/>
      <c r="E42" s="347"/>
      <c r="F42" s="332"/>
      <c r="G42" s="332"/>
      <c r="H42" s="332"/>
      <c r="I42" s="332"/>
      <c r="J42" s="347"/>
      <c r="K42" s="327"/>
      <c r="L42" s="335"/>
      <c r="M42" s="327"/>
      <c r="N42" s="327"/>
    </row>
    <row r="43" spans="1:14" x14ac:dyDescent="0.2">
      <c r="A43" s="332">
        <v>37</v>
      </c>
      <c r="B43" s="346"/>
      <c r="C43" s="348"/>
      <c r="D43" s="332"/>
      <c r="E43" s="347"/>
      <c r="F43" s="332"/>
      <c r="G43" s="332"/>
      <c r="H43" s="332"/>
      <c r="I43" s="332"/>
      <c r="J43" s="347"/>
      <c r="K43" s="327"/>
      <c r="L43" s="335"/>
      <c r="M43" s="327"/>
      <c r="N43" s="327"/>
    </row>
    <row r="44" spans="1:14" x14ac:dyDescent="0.2">
      <c r="A44" s="332">
        <v>38</v>
      </c>
      <c r="B44" s="346"/>
      <c r="C44" s="348"/>
      <c r="D44" s="332"/>
      <c r="E44" s="347"/>
      <c r="F44" s="332"/>
      <c r="G44" s="332"/>
      <c r="H44" s="332"/>
      <c r="I44" s="332"/>
      <c r="J44" s="347"/>
      <c r="K44" s="327"/>
      <c r="L44" s="335"/>
      <c r="M44" s="327"/>
      <c r="N44" s="327"/>
    </row>
    <row r="45" spans="1:14" x14ac:dyDescent="0.2">
      <c r="A45" s="332">
        <v>39</v>
      </c>
      <c r="B45" s="346"/>
      <c r="C45" s="348"/>
      <c r="D45" s="332"/>
      <c r="E45" s="347"/>
      <c r="F45" s="332"/>
      <c r="G45" s="332"/>
      <c r="H45" s="332"/>
      <c r="I45" s="332"/>
      <c r="J45" s="347"/>
      <c r="K45" s="327"/>
      <c r="L45" s="335"/>
      <c r="M45" s="327"/>
      <c r="N45" s="327"/>
    </row>
    <row r="46" spans="1:14" x14ac:dyDescent="0.2">
      <c r="A46" s="332">
        <v>40</v>
      </c>
      <c r="B46" s="346"/>
      <c r="C46" s="348"/>
      <c r="D46" s="332"/>
      <c r="E46" s="347"/>
      <c r="F46" s="332"/>
      <c r="G46" s="332"/>
      <c r="H46" s="332"/>
      <c r="I46" s="332"/>
      <c r="J46" s="347"/>
      <c r="K46" s="327"/>
      <c r="L46" s="335"/>
      <c r="M46" s="327"/>
      <c r="N46" s="327"/>
    </row>
    <row r="47" spans="1:14" x14ac:dyDescent="0.2">
      <c r="A47" s="332">
        <v>41</v>
      </c>
      <c r="B47" s="346"/>
      <c r="C47" s="348"/>
      <c r="D47" s="332"/>
      <c r="E47" s="347"/>
      <c r="F47" s="332"/>
      <c r="G47" s="332"/>
      <c r="H47" s="332"/>
      <c r="I47" s="332"/>
      <c r="J47" s="347"/>
      <c r="K47" s="327"/>
      <c r="L47" s="335"/>
      <c r="M47" s="327"/>
      <c r="N47" s="327"/>
    </row>
    <row r="48" spans="1:14" x14ac:dyDescent="0.2">
      <c r="A48" s="332">
        <v>42</v>
      </c>
      <c r="B48" s="346"/>
      <c r="C48" s="348"/>
      <c r="D48" s="332"/>
      <c r="E48" s="347"/>
      <c r="F48" s="332"/>
      <c r="G48" s="332"/>
      <c r="H48" s="332"/>
      <c r="I48" s="332"/>
      <c r="J48" s="347"/>
      <c r="K48" s="327"/>
      <c r="L48" s="335"/>
      <c r="M48" s="327"/>
      <c r="N48" s="327"/>
    </row>
    <row r="49" spans="1:14" x14ac:dyDescent="0.2">
      <c r="A49" s="332">
        <v>43</v>
      </c>
      <c r="B49" s="346"/>
      <c r="C49" s="348"/>
      <c r="D49" s="332"/>
      <c r="E49" s="347"/>
      <c r="F49" s="332"/>
      <c r="G49" s="332"/>
      <c r="H49" s="332"/>
      <c r="I49" s="332"/>
      <c r="J49" s="347"/>
      <c r="K49" s="327"/>
      <c r="L49" s="335"/>
      <c r="M49" s="327"/>
      <c r="N49" s="327"/>
    </row>
    <row r="50" spans="1:14" x14ac:dyDescent="0.2">
      <c r="A50" s="332">
        <v>44</v>
      </c>
      <c r="B50" s="346"/>
      <c r="C50" s="348"/>
      <c r="D50" s="332"/>
      <c r="E50" s="347"/>
      <c r="F50" s="332"/>
      <c r="G50" s="332"/>
      <c r="H50" s="332"/>
      <c r="I50" s="332"/>
      <c r="J50" s="347"/>
      <c r="K50" s="327"/>
      <c r="L50" s="335"/>
      <c r="M50" s="327"/>
      <c r="N50" s="327"/>
    </row>
    <row r="51" spans="1:14" x14ac:dyDescent="0.2">
      <c r="A51" s="332">
        <v>45</v>
      </c>
      <c r="B51" s="346"/>
      <c r="C51" s="348"/>
      <c r="D51" s="332"/>
      <c r="E51" s="347"/>
      <c r="F51" s="332"/>
      <c r="G51" s="332"/>
      <c r="H51" s="332"/>
      <c r="I51" s="332"/>
      <c r="J51" s="347"/>
      <c r="K51" s="327"/>
      <c r="L51" s="334"/>
      <c r="M51" s="327"/>
      <c r="N51" s="327"/>
    </row>
    <row r="52" spans="1:14" x14ac:dyDescent="0.2">
      <c r="A52" s="332">
        <v>46</v>
      </c>
      <c r="B52" s="346"/>
      <c r="C52" s="348"/>
      <c r="D52" s="332"/>
      <c r="E52" s="347"/>
      <c r="F52" s="332"/>
      <c r="G52" s="332"/>
      <c r="H52" s="332"/>
      <c r="I52" s="332"/>
      <c r="J52" s="347"/>
      <c r="K52" s="327"/>
      <c r="L52" s="334"/>
      <c r="M52" s="327"/>
      <c r="N52" s="327"/>
    </row>
    <row r="53" spans="1:14" x14ac:dyDescent="0.2">
      <c r="A53" s="332">
        <v>47</v>
      </c>
      <c r="B53" s="346"/>
      <c r="C53" s="348"/>
      <c r="D53" s="332"/>
      <c r="E53" s="347"/>
      <c r="F53" s="332"/>
      <c r="G53" s="332"/>
      <c r="H53" s="332"/>
      <c r="I53" s="332"/>
      <c r="J53" s="347"/>
      <c r="K53" s="327"/>
      <c r="L53" s="334"/>
      <c r="M53" s="327"/>
      <c r="N53" s="327"/>
    </row>
    <row r="54" spans="1:14" x14ac:dyDescent="0.2">
      <c r="A54" s="332">
        <v>48</v>
      </c>
      <c r="B54" s="346"/>
      <c r="C54" s="348"/>
      <c r="D54" s="332"/>
      <c r="E54" s="347"/>
      <c r="F54" s="332"/>
      <c r="G54" s="332"/>
      <c r="H54" s="332"/>
      <c r="I54" s="332"/>
      <c r="J54" s="347"/>
      <c r="K54" s="327"/>
      <c r="L54" s="334"/>
      <c r="M54" s="327"/>
      <c r="N54" s="327"/>
    </row>
    <row r="55" spans="1:14" x14ac:dyDescent="0.2">
      <c r="A55" s="332">
        <v>49</v>
      </c>
      <c r="B55" s="346"/>
      <c r="C55" s="348"/>
      <c r="D55" s="332"/>
      <c r="E55" s="347"/>
      <c r="F55" s="332"/>
      <c r="G55" s="332"/>
      <c r="H55" s="332"/>
      <c r="I55" s="332"/>
      <c r="J55" s="347"/>
      <c r="K55" s="327"/>
      <c r="L55" s="334"/>
      <c r="M55" s="327"/>
      <c r="N55" s="327"/>
    </row>
    <row r="56" spans="1:14" x14ac:dyDescent="0.2">
      <c r="A56" s="332">
        <v>50</v>
      </c>
      <c r="B56" s="346"/>
      <c r="C56" s="348"/>
      <c r="D56" s="332"/>
      <c r="E56" s="347"/>
      <c r="F56" s="332"/>
      <c r="G56" s="332"/>
      <c r="H56" s="332"/>
      <c r="I56" s="332"/>
      <c r="J56" s="347"/>
      <c r="L56" s="336"/>
    </row>
    <row r="57" spans="1:14" x14ac:dyDescent="0.2">
      <c r="A57" s="331"/>
      <c r="F57" s="327"/>
      <c r="G57" s="327"/>
      <c r="H57" s="331"/>
      <c r="I57" s="331"/>
      <c r="L57" s="336"/>
    </row>
    <row r="58" spans="1:14" x14ac:dyDescent="0.2">
      <c r="A58" s="331"/>
      <c r="F58" s="327"/>
      <c r="G58" s="327"/>
      <c r="H58" s="331"/>
      <c r="I58" s="331"/>
      <c r="L58" s="336"/>
    </row>
    <row r="59" spans="1:14" ht="15.75" x14ac:dyDescent="0.25">
      <c r="A59" s="331"/>
      <c r="B59" s="380" t="s">
        <v>303</v>
      </c>
      <c r="C59" s="381"/>
      <c r="E59" s="337"/>
      <c r="F59" s="327"/>
      <c r="G59" s="327"/>
      <c r="H59" s="331"/>
      <c r="I59" s="331"/>
      <c r="L59" s="336"/>
    </row>
    <row r="60" spans="1:14" ht="15.75" x14ac:dyDescent="0.25">
      <c r="E60" s="337"/>
      <c r="L60" s="338"/>
    </row>
    <row r="62" spans="1:14" x14ac:dyDescent="0.2">
      <c r="B62" s="369"/>
      <c r="C62" s="369"/>
      <c r="D62" s="369"/>
    </row>
    <row r="63" spans="1:14" s="338" customFormat="1" ht="20.25" customHeight="1" x14ac:dyDescent="0.25">
      <c r="A63" s="342"/>
      <c r="B63" s="369"/>
      <c r="C63" s="369"/>
      <c r="D63" s="369"/>
      <c r="E63" s="342"/>
      <c r="F63" s="340"/>
      <c r="G63" s="340"/>
      <c r="H63" s="340"/>
      <c r="I63" s="340"/>
      <c r="J63" s="339"/>
      <c r="K63" s="339"/>
      <c r="L63" s="339"/>
    </row>
    <row r="64" spans="1:14" s="338" customFormat="1" ht="21" customHeight="1" x14ac:dyDescent="0.25">
      <c r="A64"/>
      <c r="B64" s="349"/>
      <c r="C64" s="6"/>
      <c r="D64" s="349"/>
      <c r="E64" s="349"/>
      <c r="F64"/>
      <c r="H64" s="339"/>
      <c r="I64" s="339"/>
      <c r="J64" s="339"/>
      <c r="K64" s="339"/>
      <c r="L64" s="339"/>
    </row>
    <row r="65" spans="1:12" ht="15.75" x14ac:dyDescent="0.25">
      <c r="A65"/>
      <c r="B65" s="349"/>
      <c r="C65" s="6"/>
      <c r="D65" s="526"/>
      <c r="E65" s="526"/>
      <c r="F65"/>
      <c r="G65" s="327"/>
      <c r="H65" s="327"/>
      <c r="I65" s="327"/>
      <c r="J65" s="327"/>
      <c r="K65" s="327"/>
      <c r="L65" s="327"/>
    </row>
    <row r="66" spans="1:12" ht="15.75" x14ac:dyDescent="0.25">
      <c r="A66"/>
      <c r="B66" s="349"/>
      <c r="C66" s="6"/>
      <c r="D66" s="526"/>
      <c r="E66" s="526"/>
      <c r="F66"/>
    </row>
    <row r="67" spans="1:12" ht="15.75" x14ac:dyDescent="0.25">
      <c r="A67"/>
      <c r="B67" s="349"/>
      <c r="C67" s="6"/>
      <c r="D67" s="526"/>
      <c r="E67" s="526"/>
      <c r="F67"/>
    </row>
    <row r="68" spans="1:12" ht="15.75" x14ac:dyDescent="0.25">
      <c r="A68"/>
      <c r="B68"/>
      <c r="C68" s="6"/>
      <c r="D68" s="526"/>
      <c r="E68" s="526"/>
      <c r="F68"/>
    </row>
    <row r="69" spans="1:12" ht="15.75" x14ac:dyDescent="0.25">
      <c r="A69"/>
      <c r="B69"/>
      <c r="C69" s="6"/>
      <c r="D69" s="526"/>
      <c r="E69" s="526"/>
      <c r="F69"/>
    </row>
    <row r="70" spans="1:12" ht="15.75" x14ac:dyDescent="0.25">
      <c r="A70"/>
      <c r="B70"/>
      <c r="C70" s="6"/>
      <c r="D70" s="526"/>
      <c r="E70" s="526"/>
      <c r="F70"/>
    </row>
    <row r="71" spans="1:12" ht="15.75" x14ac:dyDescent="0.25">
      <c r="A71"/>
      <c r="B71"/>
      <c r="C71" s="6"/>
      <c r="D71"/>
      <c r="E71"/>
      <c r="F71"/>
    </row>
    <row r="72" spans="1:12" ht="15.75" x14ac:dyDescent="0.25">
      <c r="A72"/>
      <c r="B72"/>
      <c r="C72" s="6"/>
      <c r="D72"/>
      <c r="E72"/>
      <c r="F72"/>
    </row>
    <row r="73" spans="1:12" ht="21.75" customHeight="1" x14ac:dyDescent="0.25">
      <c r="A73"/>
      <c r="B73"/>
      <c r="C73" s="6"/>
      <c r="D73"/>
      <c r="E73"/>
      <c r="F73"/>
    </row>
    <row r="74" spans="1:12" ht="15.75" x14ac:dyDescent="0.25">
      <c r="A74"/>
      <c r="B74"/>
      <c r="C74" s="6"/>
      <c r="D74"/>
      <c r="E74"/>
      <c r="F74"/>
    </row>
    <row r="75" spans="1:12" ht="15.75" x14ac:dyDescent="0.25">
      <c r="A75"/>
      <c r="B75"/>
      <c r="C75" s="6"/>
      <c r="D75"/>
      <c r="E75"/>
      <c r="F75"/>
      <c r="G75" s="344"/>
    </row>
    <row r="76" spans="1:12" ht="15.75" x14ac:dyDescent="0.25">
      <c r="A76" s="526"/>
      <c r="B76" s="526"/>
      <c r="C76" s="6"/>
      <c r="D76"/>
      <c r="E76"/>
      <c r="F76"/>
      <c r="G76" s="327"/>
    </row>
    <row r="77" spans="1:12" ht="15.75" x14ac:dyDescent="0.25">
      <c r="A77"/>
      <c r="B77"/>
      <c r="C77" s="6"/>
      <c r="D77"/>
      <c r="E77"/>
      <c r="F77"/>
      <c r="G77" s="327"/>
    </row>
    <row r="78" spans="1:12" ht="15.75" x14ac:dyDescent="0.25">
      <c r="A78"/>
      <c r="B78"/>
      <c r="C78" s="6"/>
      <c r="D78"/>
      <c r="E78"/>
      <c r="F78"/>
      <c r="G78" s="327"/>
    </row>
    <row r="79" spans="1:12" ht="15.75" x14ac:dyDescent="0.25">
      <c r="A79"/>
      <c r="B79"/>
      <c r="C79" s="6"/>
      <c r="D79"/>
      <c r="E79"/>
      <c r="F79"/>
      <c r="G79" s="327"/>
    </row>
    <row r="80" spans="1:12" ht="15.75" x14ac:dyDescent="0.25">
      <c r="A80"/>
      <c r="B80"/>
      <c r="C80" s="6"/>
      <c r="D80"/>
      <c r="E80"/>
      <c r="F80"/>
      <c r="G80" s="327"/>
    </row>
    <row r="81" spans="1:7" ht="15.75" x14ac:dyDescent="0.25">
      <c r="A81"/>
      <c r="B81"/>
      <c r="C81" s="6"/>
      <c r="D81"/>
      <c r="E81"/>
      <c r="F81"/>
      <c r="G81" s="327"/>
    </row>
    <row r="82" spans="1:7" ht="15.75" x14ac:dyDescent="0.25">
      <c r="A82"/>
      <c r="B82"/>
      <c r="C82" s="6"/>
      <c r="D82"/>
      <c r="E82"/>
      <c r="F82"/>
      <c r="G82" s="327"/>
    </row>
    <row r="83" spans="1:7" ht="15.75" x14ac:dyDescent="0.25">
      <c r="A83"/>
      <c r="B83"/>
      <c r="C83" s="6"/>
      <c r="D83"/>
      <c r="E83"/>
      <c r="F83"/>
      <c r="G83" s="327"/>
    </row>
    <row r="84" spans="1:7" ht="15.75" x14ac:dyDescent="0.25">
      <c r="A84"/>
      <c r="B84"/>
      <c r="C84" s="6"/>
      <c r="D84"/>
      <c r="E84"/>
      <c r="F84"/>
      <c r="G84" s="327"/>
    </row>
    <row r="85" spans="1:7" ht="15.75" x14ac:dyDescent="0.25">
      <c r="A85"/>
      <c r="B85"/>
      <c r="C85" s="6"/>
      <c r="D85"/>
      <c r="E85"/>
      <c r="F85"/>
      <c r="G85" s="327"/>
    </row>
    <row r="86" spans="1:7" ht="15.75" x14ac:dyDescent="0.25">
      <c r="A86"/>
      <c r="B86"/>
      <c r="C86" s="6"/>
      <c r="D86"/>
      <c r="E86"/>
      <c r="F86"/>
      <c r="G86" s="327"/>
    </row>
    <row r="87" spans="1:7" ht="15.75" x14ac:dyDescent="0.25">
      <c r="A87"/>
      <c r="B87"/>
      <c r="C87" s="6"/>
      <c r="D87"/>
      <c r="E87"/>
      <c r="F87"/>
      <c r="G87" s="327"/>
    </row>
    <row r="94" spans="1:7" ht="18" customHeight="1" x14ac:dyDescent="0.2"/>
  </sheetData>
  <dataConsolidate/>
  <mergeCells count="44">
    <mergeCell ref="L21:R22"/>
    <mergeCell ref="L23:R24"/>
    <mergeCell ref="K21:K22"/>
    <mergeCell ref="K23:K24"/>
    <mergeCell ref="K11:R11"/>
    <mergeCell ref="L12:R12"/>
    <mergeCell ref="L13:R13"/>
    <mergeCell ref="L14:R14"/>
    <mergeCell ref="L15:R15"/>
    <mergeCell ref="L16:R16"/>
    <mergeCell ref="L17:R17"/>
    <mergeCell ref="L18:R18"/>
    <mergeCell ref="L19:R19"/>
    <mergeCell ref="L20:R20"/>
    <mergeCell ref="D66:E66"/>
    <mergeCell ref="D65:E65"/>
    <mergeCell ref="J5:J6"/>
    <mergeCell ref="D5:D6"/>
    <mergeCell ref="E5:E6"/>
    <mergeCell ref="A76:B76"/>
    <mergeCell ref="D70:E70"/>
    <mergeCell ref="D68:E68"/>
    <mergeCell ref="D69:E69"/>
    <mergeCell ref="D67:E67"/>
    <mergeCell ref="A1:I2"/>
    <mergeCell ref="A3:B4"/>
    <mergeCell ref="H5:I5"/>
    <mergeCell ref="F5:F6"/>
    <mergeCell ref="G5:G6"/>
    <mergeCell ref="A5:A6"/>
    <mergeCell ref="B5:B6"/>
    <mergeCell ref="F4:I4"/>
    <mergeCell ref="F3:I3"/>
    <mergeCell ref="C3:E4"/>
    <mergeCell ref="C5:C6"/>
    <mergeCell ref="J3:J4"/>
    <mergeCell ref="T12:U12"/>
    <mergeCell ref="T13:U13"/>
    <mergeCell ref="T14:U14"/>
    <mergeCell ref="T11:U11"/>
    <mergeCell ref="K9:N9"/>
    <mergeCell ref="K6:N6"/>
    <mergeCell ref="K7:N7"/>
    <mergeCell ref="K8:N8"/>
  </mergeCells>
  <phoneticPr fontId="32" type="noConversion"/>
  <conditionalFormatting sqref="H7:H56">
    <cfRule type="cellIs" dxfId="7" priority="1" operator="equal">
      <formula>"-"</formula>
    </cfRule>
    <cfRule type="cellIs" dxfId="6" priority="2" operator="equal">
      <formula>0</formula>
    </cfRule>
    <cfRule type="cellIs" dxfId="5" priority="3" operator="between">
      <formula>80</formula>
      <formula>100</formula>
    </cfRule>
    <cfRule type="cellIs" dxfId="4" priority="4" operator="between">
      <formula>1</formula>
      <formula>50</formula>
    </cfRule>
  </conditionalFormatting>
  <conditionalFormatting sqref="I7:I56">
    <cfRule type="cellIs" dxfId="3" priority="5" operator="equal">
      <formula>"-"</formula>
    </cfRule>
    <cfRule type="cellIs" dxfId="2" priority="6" operator="between">
      <formula>1</formula>
      <formula>50</formula>
    </cfRule>
    <cfRule type="cellIs" dxfId="1" priority="11" operator="between">
      <formula>80</formula>
      <formula>100</formula>
    </cfRule>
  </conditionalFormatting>
  <conditionalFormatting sqref="H7:I56">
    <cfRule type="cellIs" dxfId="0" priority="9" operator="between">
      <formula>51</formula>
      <formula>79</formula>
    </cfRule>
  </conditionalFormatting>
  <dataValidations count="2">
    <dataValidation type="list" allowBlank="1" showInputMessage="1" showErrorMessage="1" sqref="B57 B62:B63">
      <formula1>$L$25:$L$56</formula1>
    </dataValidation>
    <dataValidation type="list" allowBlank="1" showInputMessage="1" showErrorMessage="1" sqref="J7:J56">
      <formula1>$T$12:$T$14</formula1>
    </dataValidation>
  </dataValidations>
  <pageMargins left="0.7" right="0.7" top="0.75" bottom="0.75" header="0.3" footer="0.3"/>
  <pageSetup paperSize="9" orientation="portrait" r:id="rId1"/>
  <rowBreaks count="1" manualBreakCount="1">
    <brk id="62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'Rumusan Penilaian'!$B$5:$B$9</xm:f>
          </x14:formula1>
          <xm:sqref>E7:E60</xm:sqref>
        </x14:dataValidation>
        <x14:dataValidation type="list" allowBlank="1" showInputMessage="1" showErrorMessage="1" promptTitle="Jenis LCP">
          <x14:formula1>
            <xm:f>'Rumusan Penilaian'!$H$5:$H$15</xm:f>
          </x14:formula1>
          <xm:sqref>B7:B56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zoomScaleNormal="100" workbookViewId="0">
      <selection activeCell="I20" sqref="I20"/>
    </sheetView>
  </sheetViews>
  <sheetFormatPr defaultRowHeight="15" x14ac:dyDescent="0.25"/>
  <cols>
    <col min="2" max="2" width="25.85546875" customWidth="1"/>
    <col min="3" max="3" width="9.5703125" customWidth="1"/>
    <col min="4" max="4" width="12.85546875" customWidth="1"/>
    <col min="5" max="5" width="25.42578125" customWidth="1"/>
    <col min="6" max="6" width="17.5703125" customWidth="1"/>
    <col min="8" max="8" width="5.5703125" customWidth="1"/>
    <col min="9" max="9" width="34.42578125" customWidth="1"/>
    <col min="10" max="10" width="17.140625" customWidth="1"/>
    <col min="11" max="11" width="4.7109375" style="349" customWidth="1"/>
    <col min="12" max="12" width="10.5703125" customWidth="1"/>
    <col min="13" max="13" width="4.7109375" style="349" customWidth="1"/>
    <col min="14" max="14" width="12.7109375" customWidth="1"/>
    <col min="15" max="15" width="4.7109375" style="349" customWidth="1"/>
    <col min="16" max="16" width="13" customWidth="1"/>
    <col min="17" max="17" width="4.7109375" style="349" customWidth="1"/>
    <col min="18" max="18" width="17.28515625" customWidth="1"/>
    <col min="19" max="19" width="4.7109375" customWidth="1"/>
  </cols>
  <sheetData>
    <row r="2" spans="2:20" ht="15" customHeight="1" x14ac:dyDescent="0.25">
      <c r="B2" s="534" t="s">
        <v>280</v>
      </c>
      <c r="C2" s="534"/>
      <c r="D2" s="534"/>
      <c r="E2" s="534"/>
      <c r="F2" s="534"/>
      <c r="G2" s="350"/>
      <c r="H2" s="536" t="s">
        <v>291</v>
      </c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342"/>
      <c r="T2" s="342"/>
    </row>
    <row r="3" spans="2:20" ht="9.75" customHeight="1" x14ac:dyDescent="0.25">
      <c r="B3" s="178"/>
      <c r="C3" s="178"/>
      <c r="D3" s="178"/>
      <c r="E3" s="178"/>
      <c r="F3" s="178"/>
      <c r="G3" s="341"/>
      <c r="S3" s="6"/>
      <c r="T3" s="6"/>
    </row>
    <row r="4" spans="2:20" ht="30" x14ac:dyDescent="0.25">
      <c r="B4" s="352" t="s">
        <v>266</v>
      </c>
      <c r="C4" s="353" t="s">
        <v>281</v>
      </c>
      <c r="D4" s="353" t="s">
        <v>282</v>
      </c>
      <c r="E4" s="354" t="s">
        <v>283</v>
      </c>
      <c r="F4" s="354" t="s">
        <v>284</v>
      </c>
      <c r="G4" s="350"/>
      <c r="H4" s="535" t="s">
        <v>261</v>
      </c>
      <c r="I4" s="535"/>
      <c r="J4" s="360" t="s">
        <v>302</v>
      </c>
      <c r="K4" s="362" t="s">
        <v>210</v>
      </c>
      <c r="L4" s="367" t="s">
        <v>263</v>
      </c>
      <c r="M4" s="362" t="s">
        <v>210</v>
      </c>
      <c r="N4" s="367" t="s">
        <v>274</v>
      </c>
      <c r="O4" s="362" t="s">
        <v>210</v>
      </c>
      <c r="P4" s="367" t="s">
        <v>264</v>
      </c>
      <c r="Q4" s="362" t="s">
        <v>210</v>
      </c>
      <c r="R4" s="367" t="s">
        <v>265</v>
      </c>
      <c r="S4" s="366" t="s">
        <v>210</v>
      </c>
    </row>
    <row r="5" spans="2:20" x14ac:dyDescent="0.25">
      <c r="B5" s="351" t="s">
        <v>262</v>
      </c>
      <c r="C5" s="325">
        <f>COUNTIF('Borang Penilaian'!E7:E56,B5)</f>
        <v>1</v>
      </c>
      <c r="D5" s="343">
        <f>IFERROR(C5/C10*100,0)</f>
        <v>100</v>
      </c>
      <c r="E5" s="343">
        <f>IFERROR(AVERAGEIF('Borang Penilaian'!E7:E56,B5,'Borang Penilaian'!H7:H56),0)</f>
        <v>51</v>
      </c>
      <c r="F5" s="343">
        <f>IFERROR(AVERAGEIF('Borang Penilaian'!E7:E56,B5,'Borang Penilaian'!I7:I56),0)</f>
        <v>80</v>
      </c>
      <c r="H5" s="355" t="s">
        <v>268</v>
      </c>
      <c r="I5" s="372" t="s">
        <v>294</v>
      </c>
      <c r="J5" s="361">
        <f>COUNTIFS('Borang Penilaian'!E7:E56,J4,'Borang Penilaian'!B7:B56,H5)</f>
        <v>0</v>
      </c>
      <c r="K5" s="365">
        <f>IFERROR(J5/J16*100,0)</f>
        <v>0</v>
      </c>
      <c r="L5" s="368">
        <f>COUNTIFS('Borang Penilaian'!E7:E56,L4,'Borang Penilaian'!B7:B56,H5)</f>
        <v>0</v>
      </c>
      <c r="M5" s="363">
        <f>IFERROR(L5/L16*100,0)</f>
        <v>0</v>
      </c>
      <c r="N5" s="368">
        <f>COUNTIFS('Borang Penilaian'!E7:E56,N4,'Borang Penilaian'!B7:B56,H5)</f>
        <v>0</v>
      </c>
      <c r="O5" s="363">
        <f>IFERROR(N5/N16*100,0)</f>
        <v>0</v>
      </c>
      <c r="P5" s="368">
        <f>COUNTIFS('Borang Penilaian'!E7:E56,P4,'Borang Penilaian'!B7:B56,H5)</f>
        <v>0</v>
      </c>
      <c r="Q5" s="363">
        <f>IFERROR(P5/P16*100,0)</f>
        <v>0</v>
      </c>
      <c r="R5" s="368">
        <f>COUNTIFS('Borang Penilaian'!E7:E56,R4,'Borang Penilaian'!B7:B56,H5)</f>
        <v>0</v>
      </c>
      <c r="S5" s="363">
        <f>IFERROR(R5/R16*100,0)</f>
        <v>0</v>
      </c>
    </row>
    <row r="6" spans="2:20" x14ac:dyDescent="0.25">
      <c r="B6" s="351" t="s">
        <v>263</v>
      </c>
      <c r="C6" s="325">
        <f>COUNTIF('Borang Penilaian'!E7:E56,B6)</f>
        <v>0</v>
      </c>
      <c r="D6" s="343">
        <f>IFERROR(C6/C10*100,0)</f>
        <v>0</v>
      </c>
      <c r="E6" s="343">
        <f>IFERROR(AVERAGEIF('Borang Penilaian'!E7:E56,B6,'Borang Penilaian'!H7:H56),0)</f>
        <v>0</v>
      </c>
      <c r="F6" s="343">
        <f>IFERROR(AVERAGEIF('Borang Penilaian'!E7:E56,B6,'Borang Penilaian'!I7:I56),0)</f>
        <v>0</v>
      </c>
      <c r="H6" s="355" t="s">
        <v>269</v>
      </c>
      <c r="I6" s="372" t="s">
        <v>292</v>
      </c>
      <c r="J6" s="361">
        <f>COUNTIFS('Borang Penilaian'!E7:E56,J4,'Borang Penilaian'!B7:B56,H6)</f>
        <v>1</v>
      </c>
      <c r="K6" s="365">
        <f>IFERROR(J6/J16*100,0)</f>
        <v>100</v>
      </c>
      <c r="L6" s="368">
        <f>COUNTIFS('Borang Penilaian'!E7:E56,L4,'Borang Penilaian'!B7:B56,H6)</f>
        <v>0</v>
      </c>
      <c r="M6" s="363">
        <f>IFERROR(L6/L16*100,0)</f>
        <v>0</v>
      </c>
      <c r="N6" s="368">
        <f>COUNTIFS('Borang Penilaian'!E7:E56,N4,'Borang Penilaian'!B7:B56,H6)</f>
        <v>0</v>
      </c>
      <c r="O6" s="363">
        <f>IFERROR(N6/N16*100,0)</f>
        <v>0</v>
      </c>
      <c r="P6" s="368">
        <f>COUNTIFS('Borang Penilaian'!E7:E56,P4,'Borang Penilaian'!B7:B56,H6)</f>
        <v>0</v>
      </c>
      <c r="Q6" s="363">
        <f>IFERROR(P6/P16*100,0)</f>
        <v>0</v>
      </c>
      <c r="R6" s="368">
        <f>COUNTIFS('Borang Penilaian'!E7:E56,R4,'Borang Penilaian'!B7:B56,H6)</f>
        <v>0</v>
      </c>
      <c r="S6" s="363">
        <f>IFERROR(R6/R16*100,0)</f>
        <v>0</v>
      </c>
    </row>
    <row r="7" spans="2:20" x14ac:dyDescent="0.25">
      <c r="B7" s="351" t="s">
        <v>274</v>
      </c>
      <c r="C7" s="325">
        <f>COUNTIF('Borang Penilaian'!E7:E56,B7)</f>
        <v>0</v>
      </c>
      <c r="D7" s="343">
        <f>IFERROR(C7/C10*100,0)</f>
        <v>0</v>
      </c>
      <c r="E7" s="343">
        <f>IFERROR(AVERAGEIF('Borang Penilaian'!E7:E56,B7,'Borang Penilaian'!H7:H56),0)</f>
        <v>0</v>
      </c>
      <c r="F7" s="343">
        <f>IFERROR(AVERAGEIF('Borang Penilaian'!E7:E56,B7,'Borang Penilaian'!I7:I56),0)</f>
        <v>0</v>
      </c>
      <c r="H7" s="355" t="s">
        <v>270</v>
      </c>
      <c r="I7" s="372" t="s">
        <v>293</v>
      </c>
      <c r="J7" s="361">
        <f>COUNTIFS('Borang Penilaian'!E7:E56,J4,'Borang Penilaian'!B7:B56,H7)</f>
        <v>0</v>
      </c>
      <c r="K7" s="365">
        <f>IFERROR(J7/J16*100,0)</f>
        <v>0</v>
      </c>
      <c r="L7" s="368">
        <f>COUNTIFS('Borang Penilaian'!E7:E56,L4,'Borang Penilaian'!B7:B56,H7)</f>
        <v>0</v>
      </c>
      <c r="M7" s="363">
        <f>IFERROR(L7/L16*100,0)</f>
        <v>0</v>
      </c>
      <c r="N7" s="368">
        <f>COUNTIFS('Borang Penilaian'!E7:E56,N4,'Borang Penilaian'!B7:B56,H7)</f>
        <v>0</v>
      </c>
      <c r="O7" s="363">
        <f>IFERROR(N7/N16*100,0)</f>
        <v>0</v>
      </c>
      <c r="P7" s="368">
        <f>COUNTIFS('Borang Penilaian'!E7:E56,P4,'Borang Penilaian'!B7:B56,H7)</f>
        <v>0</v>
      </c>
      <c r="Q7" s="363">
        <f>IFERROR(P7/P16*100,0)</f>
        <v>0</v>
      </c>
      <c r="R7" s="368">
        <f>COUNTIFS('Borang Penilaian'!E7:E56,R4,'Borang Penilaian'!B7:B56,H7)</f>
        <v>0</v>
      </c>
      <c r="S7" s="363">
        <f>IFERROR(R7/R16*100,0)</f>
        <v>0</v>
      </c>
    </row>
    <row r="8" spans="2:20" x14ac:dyDescent="0.25">
      <c r="B8" s="351" t="s">
        <v>264</v>
      </c>
      <c r="C8" s="325">
        <f>COUNTIF('Borang Penilaian'!E7:E56,B8)</f>
        <v>0</v>
      </c>
      <c r="D8" s="343">
        <f>IFERROR(C8/C10*100,0)</f>
        <v>0</v>
      </c>
      <c r="E8" s="343">
        <f>IFERROR(AVERAGEIF('Borang Penilaian'!E7:E56,B8,'Borang Penilaian'!H7:H56),0)</f>
        <v>0</v>
      </c>
      <c r="F8" s="343">
        <f>IFERROR(AVERAGEIF('Borang Penilaian'!E7:E56,B8,'Borang Penilaian'!I7:I56),0)</f>
        <v>0</v>
      </c>
      <c r="H8" s="355" t="s">
        <v>271</v>
      </c>
      <c r="I8" s="372" t="s">
        <v>306</v>
      </c>
      <c r="J8" s="361">
        <f>COUNTIFS('Borang Penilaian'!E7:E56,J4,'Borang Penilaian'!B7:B56,H8)</f>
        <v>0</v>
      </c>
      <c r="K8" s="365">
        <f>IFERROR(J8/J16*100,0)</f>
        <v>0</v>
      </c>
      <c r="L8" s="368">
        <f>COUNTIFS('Borang Penilaian'!E7:E56,L4,'Borang Penilaian'!B7:B56,H8)</f>
        <v>0</v>
      </c>
      <c r="M8" s="363">
        <f>IFERROR(L8/L16*100,0)</f>
        <v>0</v>
      </c>
      <c r="N8" s="368">
        <f>COUNTIFS('Borang Penilaian'!E7:E56,N4,'Borang Penilaian'!B7:B56,H8)</f>
        <v>0</v>
      </c>
      <c r="O8" s="363">
        <f>IFERROR(N8/N16*100,0)</f>
        <v>0</v>
      </c>
      <c r="P8" s="368">
        <f>COUNTIFS('Borang Penilaian'!E7:E56,P4,'Borang Penilaian'!B7:B56,H8)</f>
        <v>0</v>
      </c>
      <c r="Q8" s="363">
        <f>IFERROR(P8/P16*100,0)</f>
        <v>0</v>
      </c>
      <c r="R8" s="368">
        <f>COUNTIFS('Borang Penilaian'!E7:E56,R4,'Borang Penilaian'!B7:B56,H8)</f>
        <v>0</v>
      </c>
      <c r="S8" s="363">
        <f>IFERROR(R8/R16*100,0)</f>
        <v>0</v>
      </c>
    </row>
    <row r="9" spans="2:20" x14ac:dyDescent="0.25">
      <c r="B9" s="351" t="s">
        <v>289</v>
      </c>
      <c r="C9" s="325">
        <f>COUNTIF('Borang Penilaian'!E7:E56,B9)</f>
        <v>0</v>
      </c>
      <c r="D9" s="343">
        <f>IFERROR(C9/C10*100,0)</f>
        <v>0</v>
      </c>
      <c r="E9" s="343">
        <f>IFERROR(AVERAGEIF('Borang Penilaian'!E7:E56,B9,'Borang Penilaian'!H7:H56),0)</f>
        <v>0</v>
      </c>
      <c r="F9" s="343">
        <f>IFERROR(AVERAGEIF('Borang Penilaian'!E7:E56,B9,'Borang Penilaian'!I7:I56),0)</f>
        <v>0</v>
      </c>
      <c r="H9" s="355">
        <v>2</v>
      </c>
      <c r="I9" s="372" t="s">
        <v>295</v>
      </c>
      <c r="J9" s="361">
        <f>COUNTIFS('Borang Penilaian'!E7:E56,J4,'Borang Penilaian'!B7:B56,H9)</f>
        <v>0</v>
      </c>
      <c r="K9" s="365">
        <f>IFERROR(J9/J16*100,0)</f>
        <v>0</v>
      </c>
      <c r="L9" s="368">
        <f>COUNTIFS('Borang Penilaian'!E7:E56,L4,'Borang Penilaian'!B7:B56,H9)</f>
        <v>0</v>
      </c>
      <c r="M9" s="363">
        <f>IFERROR(L9/L16*100,0)</f>
        <v>0</v>
      </c>
      <c r="N9" s="368">
        <f>COUNTIFS('Borang Penilaian'!E7:E56,N4,'Borang Penilaian'!B7:B56,H9)</f>
        <v>0</v>
      </c>
      <c r="O9" s="363">
        <f>IFERROR(N9/N16*100,0)</f>
        <v>0</v>
      </c>
      <c r="P9" s="368">
        <f>COUNTIFS('Borang Penilaian'!E7:E56,P4,'Borang Penilaian'!B7:B56,H9)</f>
        <v>0</v>
      </c>
      <c r="Q9" s="363">
        <f>IFERROR(P9/P16*100,0)</f>
        <v>0</v>
      </c>
      <c r="R9" s="368">
        <f>COUNTIFS('Borang Penilaian'!E7:E56,R4,'Borang Penilaian'!B7:B56,H9)</f>
        <v>0</v>
      </c>
      <c r="S9" s="363">
        <f>IFERROR(R9/R16*100,0)</f>
        <v>0</v>
      </c>
    </row>
    <row r="10" spans="2:20" ht="15.75" thickBot="1" x14ac:dyDescent="0.3">
      <c r="B10" s="359" t="s">
        <v>290</v>
      </c>
      <c r="C10" s="356">
        <f>SUM(C5:C9)</f>
        <v>1</v>
      </c>
      <c r="D10" s="357">
        <f>SUM(D5:D9)</f>
        <v>100</v>
      </c>
      <c r="E10" s="357">
        <f>AVERAGE(E5:E9)</f>
        <v>10.199999999999999</v>
      </c>
      <c r="F10" s="357">
        <f>AVERAGE(F5:F9)</f>
        <v>16</v>
      </c>
      <c r="H10" s="355">
        <v>3</v>
      </c>
      <c r="I10" s="372" t="s">
        <v>296</v>
      </c>
      <c r="J10" s="361">
        <f>COUNTIFS('Borang Penilaian'!E7:E56,J4,'Borang Penilaian'!B7:B56,H10)</f>
        <v>0</v>
      </c>
      <c r="K10" s="365">
        <f>IFERROR(J10/J16*100,0)</f>
        <v>0</v>
      </c>
      <c r="L10" s="368">
        <f>COUNTIFS('Borang Penilaian'!E7:E56,L4,'Borang Penilaian'!B7:B56,H10)</f>
        <v>0</v>
      </c>
      <c r="M10" s="363">
        <f>IFERROR(L10/L16*100,0)</f>
        <v>0</v>
      </c>
      <c r="N10" s="368">
        <f>COUNTIFS('Borang Penilaian'!E7:E56,N4,'Borang Penilaian'!B7:B56,H10)</f>
        <v>0</v>
      </c>
      <c r="O10" s="363">
        <f>IFERROR(N10/N16*100,0)</f>
        <v>0</v>
      </c>
      <c r="P10" s="368">
        <f>COUNTIFS('Borang Penilaian'!E7:E56,P4,'Borang Penilaian'!B7:B56,H10)</f>
        <v>0</v>
      </c>
      <c r="Q10" s="363">
        <f>IFERROR(P10/P16*100,0)</f>
        <v>0</v>
      </c>
      <c r="R10" s="368">
        <f>COUNTIFS('Borang Penilaian'!E7:E56,R4,'Borang Penilaian'!B7:B56,H10)</f>
        <v>0</v>
      </c>
      <c r="S10" s="363">
        <f>IFERROR(R10/R16*100,0)</f>
        <v>0</v>
      </c>
    </row>
    <row r="11" spans="2:20" ht="15.75" thickTop="1" x14ac:dyDescent="0.25">
      <c r="F11" s="358"/>
      <c r="H11" s="355">
        <v>4</v>
      </c>
      <c r="I11" s="372" t="s">
        <v>297</v>
      </c>
      <c r="J11" s="361">
        <f>COUNTIFS('Borang Penilaian'!E7:E56,J4,'Borang Penilaian'!B7:B56,H11)</f>
        <v>0</v>
      </c>
      <c r="K11" s="365">
        <f>IFERROR(J11/J16*100,0)</f>
        <v>0</v>
      </c>
      <c r="L11" s="368">
        <f>COUNTIFS('Borang Penilaian'!E7:E56,L4,'Borang Penilaian'!B7:B56,H11)</f>
        <v>0</v>
      </c>
      <c r="M11" s="363">
        <f>IFERROR(L11/L16*100,0)</f>
        <v>0</v>
      </c>
      <c r="N11" s="368">
        <f>COUNTIFS('Borang Penilaian'!E7:E56,N4,'Borang Penilaian'!B7:B56,H11)</f>
        <v>0</v>
      </c>
      <c r="O11" s="363">
        <f>IFERROR(N11/N16*100,0)</f>
        <v>0</v>
      </c>
      <c r="P11" s="368">
        <f>COUNTIFS('Borang Penilaian'!E7:E56,P4,'Borang Penilaian'!B7:B56,H11)</f>
        <v>0</v>
      </c>
      <c r="Q11" s="363">
        <f>IFERROR(P11/P16*100,0)</f>
        <v>0</v>
      </c>
      <c r="R11" s="368">
        <f>COUNTIFS('Borang Penilaian'!E7:E56,R4,'Borang Penilaian'!B7:B56,H11)</f>
        <v>0</v>
      </c>
      <c r="S11" s="363">
        <f>IFERROR(R11/R16*100,0)</f>
        <v>0</v>
      </c>
    </row>
    <row r="12" spans="2:20" ht="30" x14ac:dyDescent="0.25">
      <c r="H12" s="355">
        <v>5</v>
      </c>
      <c r="I12" s="373" t="s">
        <v>298</v>
      </c>
      <c r="J12" s="361">
        <f>COUNTIFS('Borang Penilaian'!E7:E56,J4,'Borang Penilaian'!B7:B56,H12)</f>
        <v>0</v>
      </c>
      <c r="K12" s="365">
        <f>IFERROR(J12/J16*100,0)</f>
        <v>0</v>
      </c>
      <c r="L12" s="368">
        <f>COUNTIFS('Borang Penilaian'!E7:E56,L4,'Borang Penilaian'!B7:B56,H12)</f>
        <v>0</v>
      </c>
      <c r="M12" s="363">
        <f>IFERROR(L12/L16*100,0)</f>
        <v>0</v>
      </c>
      <c r="N12" s="368">
        <f>COUNTIFS('Borang Penilaian'!E7:E56,N4,'Borang Penilaian'!B7:B56,H12)</f>
        <v>0</v>
      </c>
      <c r="O12" s="363">
        <f>IFERROR(N12/N16*100,0)</f>
        <v>0</v>
      </c>
      <c r="P12" s="368">
        <f>COUNTIFS('Borang Penilaian'!E7:E56,P4,'Borang Penilaian'!B7:B56,H12)</f>
        <v>0</v>
      </c>
      <c r="Q12" s="363">
        <f>IFERROR(P12/P16*100,0)</f>
        <v>0</v>
      </c>
      <c r="R12" s="368">
        <f>COUNTIFS('Borang Penilaian'!E7:E56,R4,'Borang Penilaian'!B7:B56,H12)</f>
        <v>0</v>
      </c>
      <c r="S12" s="363">
        <f>IFERROR(R12/R16*100,0)</f>
        <v>0</v>
      </c>
    </row>
    <row r="13" spans="2:20" ht="30" x14ac:dyDescent="0.25">
      <c r="H13" s="355">
        <v>6</v>
      </c>
      <c r="I13" s="373" t="s">
        <v>299</v>
      </c>
      <c r="J13" s="361">
        <f>COUNTIFS('Borang Penilaian'!E7:E56,J4,'Borang Penilaian'!B7:B56,H13)</f>
        <v>0</v>
      </c>
      <c r="K13" s="365">
        <f>IFERROR(J13/J16*100,0)</f>
        <v>0</v>
      </c>
      <c r="L13" s="368">
        <f>COUNTIFS('Borang Penilaian'!E7:E56,L4,'Borang Penilaian'!B7:B56,H13)</f>
        <v>0</v>
      </c>
      <c r="M13" s="363">
        <f>IFERROR(L13/L16*100,0)</f>
        <v>0</v>
      </c>
      <c r="N13" s="368">
        <f>COUNTIFS('Borang Penilaian'!E7:E56,N4,'Borang Penilaian'!B7:B56,H13)</f>
        <v>0</v>
      </c>
      <c r="O13" s="363">
        <f>IFERROR(N13/N16*100,0)</f>
        <v>0</v>
      </c>
      <c r="P13" s="368">
        <f>COUNTIFS('Borang Penilaian'!E7:E56,P4,'Borang Penilaian'!B7:B56,H13)</f>
        <v>0</v>
      </c>
      <c r="Q13" s="363">
        <f>IFERROR(P13/P16*100,0)</f>
        <v>0</v>
      </c>
      <c r="R13" s="368">
        <f>COUNTIFS('Borang Penilaian'!E7:E56,R4,'Borang Penilaian'!B7:B56,H13)</f>
        <v>0</v>
      </c>
      <c r="S13" s="363">
        <f>IFERROR(R13/R16*100,0)</f>
        <v>0</v>
      </c>
    </row>
    <row r="14" spans="2:20" ht="60" x14ac:dyDescent="0.25">
      <c r="H14" s="355" t="s">
        <v>278</v>
      </c>
      <c r="I14" s="374" t="s">
        <v>300</v>
      </c>
      <c r="J14" s="361">
        <f>COUNTIFS('Borang Penilaian'!E7:E56,J4,'Borang Penilaian'!B7:B56,H14)</f>
        <v>0</v>
      </c>
      <c r="K14" s="365">
        <f>IFERROR(J14/J16*100,0)</f>
        <v>0</v>
      </c>
      <c r="L14" s="368">
        <f>COUNTIFS('Borang Penilaian'!E7:E56,L4,'Borang Penilaian'!B7:B56,H14)</f>
        <v>0</v>
      </c>
      <c r="M14" s="363">
        <f>IFERROR(L14/L16*100,0)</f>
        <v>0</v>
      </c>
      <c r="N14" s="368">
        <f>COUNTIFS('Borang Penilaian'!E7:E56,N4,'Borang Penilaian'!B7:B56,H14)</f>
        <v>0</v>
      </c>
      <c r="O14" s="363">
        <f>IFERROR(N14/N16*100,0)</f>
        <v>0</v>
      </c>
      <c r="P14" s="368">
        <f>COUNTIFS('Borang Penilaian'!E7:E56,P4,'Borang Penilaian'!B7:B56,H14)</f>
        <v>0</v>
      </c>
      <c r="Q14" s="363">
        <f>IFERROR(P14/P16*100,0)</f>
        <v>0</v>
      </c>
      <c r="R14" s="368">
        <f>COUNTIFS('Borang Penilaian'!E7:E56,R4,'Borang Penilaian'!B7:B56,H14)</f>
        <v>0</v>
      </c>
      <c r="S14" s="363">
        <f>IFERROR(R14/R16*100,0)</f>
        <v>0</v>
      </c>
    </row>
    <row r="15" spans="2:20" ht="60" x14ac:dyDescent="0.25">
      <c r="H15" s="355" t="s">
        <v>279</v>
      </c>
      <c r="I15" s="374" t="s">
        <v>301</v>
      </c>
      <c r="J15" s="361">
        <f>COUNTIFS('Borang Penilaian'!E7:E56,J4,'Borang Penilaian'!B7:B56,H15)</f>
        <v>0</v>
      </c>
      <c r="K15" s="365">
        <f>IFERROR(J15/J16*100,0)</f>
        <v>0</v>
      </c>
      <c r="L15" s="368">
        <f>COUNTIFS('Borang Penilaian'!E7:E56,L4,'Borang Penilaian'!B7:B56,H15)</f>
        <v>0</v>
      </c>
      <c r="M15" s="363">
        <f>IFERROR(L15/L16*100,0)</f>
        <v>0</v>
      </c>
      <c r="N15" s="368">
        <f>COUNTIFS('Borang Penilaian'!E7:E56,N4,'Borang Penilaian'!B7:B56,H15)</f>
        <v>0</v>
      </c>
      <c r="O15" s="363">
        <f>IFERROR(N15/N16*100,0)</f>
        <v>0</v>
      </c>
      <c r="P15" s="368">
        <f>COUNTIFS('Borang Penilaian'!E7:E56,P4,'Borang Penilaian'!B7:B56,H15)</f>
        <v>0</v>
      </c>
      <c r="Q15" s="363">
        <f>IFERROR(P15/P16*100,0)</f>
        <v>0</v>
      </c>
      <c r="R15" s="368">
        <f>COUNTIFS('Borang Penilaian'!E7:E56,R4,'Borang Penilaian'!B7:B56,H15)</f>
        <v>0</v>
      </c>
      <c r="S15" s="363">
        <f>IFERROR(R15/R16*100,0)</f>
        <v>0</v>
      </c>
    </row>
    <row r="16" spans="2:20" ht="15.75" thickBot="1" x14ac:dyDescent="0.3">
      <c r="H16" s="537" t="s">
        <v>290</v>
      </c>
      <c r="I16" s="537"/>
      <c r="J16" s="356">
        <f t="shared" ref="J16:S16" si="0">SUM(J5:J15)</f>
        <v>1</v>
      </c>
      <c r="K16" s="364">
        <f t="shared" si="0"/>
        <v>100</v>
      </c>
      <c r="L16" s="356">
        <f t="shared" si="0"/>
        <v>0</v>
      </c>
      <c r="M16" s="364">
        <f t="shared" si="0"/>
        <v>0</v>
      </c>
      <c r="N16" s="368">
        <f t="shared" si="0"/>
        <v>0</v>
      </c>
      <c r="O16" s="364">
        <f t="shared" si="0"/>
        <v>0</v>
      </c>
      <c r="P16" s="356">
        <f t="shared" si="0"/>
        <v>0</v>
      </c>
      <c r="Q16" s="364">
        <f t="shared" si="0"/>
        <v>0</v>
      </c>
      <c r="R16" s="356">
        <f t="shared" si="0"/>
        <v>0</v>
      </c>
      <c r="S16" s="366">
        <f t="shared" si="0"/>
        <v>0</v>
      </c>
    </row>
    <row r="17" spans="2:5" ht="15.75" thickTop="1" x14ac:dyDescent="0.25"/>
    <row r="19" spans="2:5" x14ac:dyDescent="0.25">
      <c r="B19" s="538" t="s">
        <v>312</v>
      </c>
      <c r="C19" s="538"/>
      <c r="D19" s="538"/>
      <c r="E19" s="538"/>
    </row>
  </sheetData>
  <sheetProtection sheet="1" objects="1" scenarios="1"/>
  <dataConsolidate/>
  <mergeCells count="5">
    <mergeCell ref="B2:F2"/>
    <mergeCell ref="H4:I4"/>
    <mergeCell ref="H2:R2"/>
    <mergeCell ref="H16:I16"/>
    <mergeCell ref="B19:E19"/>
  </mergeCells>
  <pageMargins left="0.31496062992125984" right="0.31496062992125984" top="1.3385826771653544" bottom="0.35433070866141736" header="0.31496062992125984" footer="0.31496062992125984"/>
  <pageSetup paperSize="8" scale="83" fitToHeight="0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84" zoomScale="70" zoomScaleNormal="70" workbookViewId="0">
      <selection activeCell="J151" sqref="J151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4.140625" customWidth="1"/>
    <col min="6" max="6" width="19.85546875" style="405" bestFit="1" customWidth="1"/>
    <col min="7" max="7" width="19.85546875" bestFit="1" customWidth="1"/>
    <col min="8" max="8" width="42" style="312" customWidth="1"/>
  </cols>
  <sheetData>
    <row r="3" spans="1:13" ht="16.149999999999999" customHeight="1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53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9" t="s">
        <v>327</v>
      </c>
      <c r="G7" s="49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30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64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64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64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64"/>
    </row>
    <row r="15" spans="1:13" x14ac:dyDescent="0.25">
      <c r="A15" s="244" t="s">
        <v>5</v>
      </c>
      <c r="B15" s="162"/>
      <c r="C15" s="163"/>
      <c r="D15" s="245" t="s">
        <v>51</v>
      </c>
      <c r="E15" s="423">
        <v>1</v>
      </c>
      <c r="F15" s="416">
        <v>1</v>
      </c>
      <c r="G15" s="416">
        <v>1</v>
      </c>
      <c r="H15" s="164"/>
    </row>
    <row r="16" spans="1:13" x14ac:dyDescent="0.25">
      <c r="A16" s="135"/>
      <c r="B16" s="15"/>
      <c r="C16" s="20">
        <v>1</v>
      </c>
      <c r="D16" s="124" t="s">
        <v>173</v>
      </c>
      <c r="E16" s="454"/>
      <c r="F16" s="426"/>
      <c r="G16" s="426"/>
      <c r="H16" s="164"/>
    </row>
    <row r="17" spans="1:8" x14ac:dyDescent="0.25">
      <c r="A17" s="244" t="s">
        <v>5</v>
      </c>
      <c r="B17" s="29"/>
      <c r="C17" s="31"/>
      <c r="D17" s="162" t="s">
        <v>174</v>
      </c>
      <c r="E17" s="445">
        <v>1</v>
      </c>
      <c r="F17" s="413">
        <v>1</v>
      </c>
      <c r="G17" s="413">
        <v>1</v>
      </c>
      <c r="H17" s="164"/>
    </row>
    <row r="18" spans="1:8" ht="30" x14ac:dyDescent="0.25">
      <c r="A18" s="135"/>
      <c r="B18" s="15"/>
      <c r="C18" s="20">
        <v>1</v>
      </c>
      <c r="D18" s="124" t="s">
        <v>175</v>
      </c>
      <c r="E18" s="446"/>
      <c r="F18" s="414"/>
      <c r="G18" s="414"/>
      <c r="H18" s="164"/>
    </row>
    <row r="19" spans="1:8" x14ac:dyDescent="0.25">
      <c r="A19" s="136"/>
      <c r="B19" s="125"/>
      <c r="C19" s="125"/>
      <c r="D19" s="126" t="s">
        <v>176</v>
      </c>
      <c r="E19" s="210">
        <f>E12+E13+E14+E15+E17</f>
        <v>5</v>
      </c>
      <c r="F19" s="220">
        <f>F12+F13+F14+F15+F17</f>
        <v>5</v>
      </c>
      <c r="G19" s="220">
        <f>G12+G13+G14+G15+G17</f>
        <v>5</v>
      </c>
      <c r="H19" s="304"/>
    </row>
    <row r="20" spans="1:8" x14ac:dyDescent="0.25">
      <c r="A20" s="206"/>
      <c r="B20" s="207"/>
      <c r="C20" s="207"/>
      <c r="D20" s="208"/>
      <c r="E20" s="209"/>
      <c r="F20" s="209"/>
      <c r="G20" s="209"/>
      <c r="H20" s="305"/>
    </row>
    <row r="21" spans="1:8" ht="56.25" customHeight="1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9" t="s">
        <v>327</v>
      </c>
      <c r="G21" s="49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306"/>
    </row>
    <row r="23" spans="1:8" ht="30" x14ac:dyDescent="0.25">
      <c r="A23" s="244" t="s">
        <v>43</v>
      </c>
      <c r="B23" s="11"/>
      <c r="C23" s="17"/>
      <c r="D23" s="28" t="s">
        <v>189</v>
      </c>
      <c r="E23" s="422">
        <v>1</v>
      </c>
      <c r="F23" s="417">
        <v>1</v>
      </c>
      <c r="G23" s="417">
        <v>1</v>
      </c>
      <c r="H23" s="307"/>
    </row>
    <row r="24" spans="1:8" x14ac:dyDescent="0.25">
      <c r="A24" s="53"/>
      <c r="B24" s="11"/>
      <c r="C24" s="17">
        <v>1</v>
      </c>
      <c r="D24" s="11" t="s">
        <v>58</v>
      </c>
      <c r="E24" s="422"/>
      <c r="F24" s="417"/>
      <c r="G24" s="417"/>
      <c r="H24" s="30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307"/>
    </row>
    <row r="26" spans="1:8" ht="36.7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166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08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307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307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9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9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307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310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08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307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307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9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9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307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310"/>
    </row>
    <row r="41" spans="1:8" x14ac:dyDescent="0.25">
      <c r="A41" s="52" t="s">
        <v>46</v>
      </c>
      <c r="B41" s="13"/>
      <c r="C41" s="19"/>
      <c r="D41" s="160" t="s">
        <v>244</v>
      </c>
      <c r="E41" s="41"/>
      <c r="F41" s="413">
        <v>2</v>
      </c>
      <c r="G41" s="413">
        <v>2</v>
      </c>
      <c r="H41" s="308"/>
    </row>
    <row r="42" spans="1:8" x14ac:dyDescent="0.25">
      <c r="A42" s="53"/>
      <c r="B42" s="11"/>
      <c r="C42" s="17">
        <v>1</v>
      </c>
      <c r="D42" s="34" t="s">
        <v>245</v>
      </c>
      <c r="E42" s="437">
        <v>2</v>
      </c>
      <c r="F42" s="415"/>
      <c r="G42" s="415"/>
      <c r="H42" s="307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307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307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9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9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307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307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310"/>
    </row>
    <row r="50" spans="1:8" x14ac:dyDescent="0.25">
      <c r="A50" s="52" t="s">
        <v>47</v>
      </c>
      <c r="B50" s="13"/>
      <c r="C50" s="13"/>
      <c r="D50" s="66" t="s">
        <v>86</v>
      </c>
      <c r="E50" s="43"/>
      <c r="F50" s="416">
        <v>1</v>
      </c>
      <c r="G50" s="416">
        <v>1</v>
      </c>
      <c r="H50" s="308"/>
    </row>
    <row r="51" spans="1:8" x14ac:dyDescent="0.25">
      <c r="A51" s="53"/>
      <c r="B51" s="11"/>
      <c r="C51" s="11">
        <v>1</v>
      </c>
      <c r="D51" s="40" t="s">
        <v>81</v>
      </c>
      <c r="E51" s="44">
        <v>1</v>
      </c>
      <c r="F51" s="417"/>
      <c r="G51" s="417"/>
      <c r="H51" s="307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307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307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307"/>
    </row>
    <row r="55" spans="1:8" ht="30" x14ac:dyDescent="0.25">
      <c r="A55" s="53"/>
      <c r="B55" s="11"/>
      <c r="C55" s="246">
        <v>5</v>
      </c>
      <c r="D55" s="47" t="s">
        <v>243</v>
      </c>
      <c r="E55" s="437">
        <v>1</v>
      </c>
      <c r="F55" s="415">
        <v>1</v>
      </c>
      <c r="G55" s="415">
        <v>1</v>
      </c>
      <c r="H55" s="307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307"/>
    </row>
    <row r="57" spans="1:8" x14ac:dyDescent="0.25">
      <c r="A57" s="136"/>
      <c r="B57" s="21"/>
      <c r="C57" s="35"/>
      <c r="D57" s="46" t="s">
        <v>178</v>
      </c>
      <c r="E57" s="36">
        <f>E23+E25+E26+E28+E35+E42+E51+E52+E53+E54+E55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311"/>
    </row>
    <row r="58" spans="1:8" x14ac:dyDescent="0.25">
      <c r="D58" s="2"/>
      <c r="E58" s="7"/>
      <c r="F58" s="1"/>
      <c r="G58" s="1"/>
    </row>
    <row r="59" spans="1:8" ht="51" customHeight="1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9" t="s">
        <v>327</v>
      </c>
      <c r="G59" s="49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13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314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09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08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307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307"/>
    </row>
    <row r="72" spans="1:8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309" t="s">
        <v>223</v>
      </c>
    </row>
    <row r="73" spans="1:8" x14ac:dyDescent="0.25">
      <c r="A73" s="53"/>
      <c r="B73" s="11"/>
      <c r="C73" s="64"/>
      <c r="D73" s="47" t="s">
        <v>101</v>
      </c>
      <c r="E73" s="437"/>
      <c r="F73" s="415"/>
      <c r="G73" s="415"/>
      <c r="H73" s="309" t="s">
        <v>224</v>
      </c>
    </row>
    <row r="74" spans="1:8" x14ac:dyDescent="0.25">
      <c r="A74" s="53"/>
      <c r="B74" s="11"/>
      <c r="C74" s="64"/>
      <c r="D74" s="47" t="s">
        <v>102</v>
      </c>
      <c r="E74" s="437"/>
      <c r="F74" s="415"/>
      <c r="G74" s="415"/>
      <c r="H74" s="309" t="s">
        <v>225</v>
      </c>
    </row>
    <row r="75" spans="1:8" x14ac:dyDescent="0.25">
      <c r="A75" s="53"/>
      <c r="B75" s="11"/>
      <c r="C75" s="64"/>
      <c r="D75" s="47" t="s">
        <v>103</v>
      </c>
      <c r="E75" s="437"/>
      <c r="F75" s="415"/>
      <c r="G75" s="415"/>
      <c r="H75" s="309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307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310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6">
        <v>1</v>
      </c>
      <c r="G78" s="416">
        <v>1</v>
      </c>
      <c r="H78" s="308"/>
    </row>
    <row r="79" spans="1:8" x14ac:dyDescent="0.25">
      <c r="A79" s="53"/>
      <c r="B79" s="11"/>
      <c r="C79" s="54" t="s">
        <v>91</v>
      </c>
      <c r="D79" s="47" t="s">
        <v>106</v>
      </c>
      <c r="E79" s="437"/>
      <c r="F79" s="417"/>
      <c r="G79" s="417"/>
      <c r="H79" s="309" t="s">
        <v>223</v>
      </c>
    </row>
    <row r="80" spans="1:8" x14ac:dyDescent="0.25">
      <c r="A80" s="53"/>
      <c r="B80" s="11"/>
      <c r="C80" s="54" t="s">
        <v>92</v>
      </c>
      <c r="D80" s="47" t="s">
        <v>107</v>
      </c>
      <c r="E80" s="437"/>
      <c r="F80" s="417"/>
      <c r="G80" s="417"/>
      <c r="H80" s="309" t="s">
        <v>224</v>
      </c>
    </row>
    <row r="81" spans="1:8" x14ac:dyDescent="0.25">
      <c r="A81" s="53"/>
      <c r="B81" s="11"/>
      <c r="C81" s="54" t="s">
        <v>93</v>
      </c>
      <c r="D81" s="47" t="s">
        <v>108</v>
      </c>
      <c r="E81" s="437"/>
      <c r="F81" s="417"/>
      <c r="G81" s="417"/>
      <c r="H81" s="309" t="s">
        <v>225</v>
      </c>
    </row>
    <row r="82" spans="1:8" x14ac:dyDescent="0.25">
      <c r="A82" s="135"/>
      <c r="B82" s="12"/>
      <c r="C82" s="55" t="s">
        <v>94</v>
      </c>
      <c r="D82" s="48" t="s">
        <v>109</v>
      </c>
      <c r="E82" s="446"/>
      <c r="F82" s="426"/>
      <c r="G82" s="426"/>
      <c r="H82" s="309" t="s">
        <v>226</v>
      </c>
    </row>
    <row r="83" spans="1:8" x14ac:dyDescent="0.25">
      <c r="A83" s="142"/>
      <c r="B83" s="13"/>
      <c r="C83" s="19">
        <v>4</v>
      </c>
      <c r="D83" s="67" t="s">
        <v>110</v>
      </c>
      <c r="E83" s="445">
        <v>1</v>
      </c>
      <c r="F83" s="413">
        <v>1</v>
      </c>
      <c r="G83" s="413">
        <v>1</v>
      </c>
      <c r="H83" s="308"/>
    </row>
    <row r="84" spans="1:8" x14ac:dyDescent="0.25">
      <c r="A84" s="53"/>
      <c r="B84" s="11"/>
      <c r="C84" s="54" t="s">
        <v>91</v>
      </c>
      <c r="D84" s="47" t="s">
        <v>111</v>
      </c>
      <c r="E84" s="437"/>
      <c r="F84" s="415"/>
      <c r="G84" s="415"/>
      <c r="H84" s="309" t="s">
        <v>227</v>
      </c>
    </row>
    <row r="85" spans="1:8" x14ac:dyDescent="0.25">
      <c r="A85" s="135"/>
      <c r="B85" s="12"/>
      <c r="C85" s="55" t="s">
        <v>92</v>
      </c>
      <c r="D85" s="48" t="s">
        <v>112</v>
      </c>
      <c r="E85" s="446"/>
      <c r="F85" s="414"/>
      <c r="G85" s="414"/>
      <c r="H85" s="309" t="s">
        <v>228</v>
      </c>
    </row>
    <row r="86" spans="1:8" x14ac:dyDescent="0.25">
      <c r="A86" s="247"/>
      <c r="B86" s="248"/>
      <c r="C86" s="249">
        <v>5</v>
      </c>
      <c r="D86" s="250" t="s">
        <v>115</v>
      </c>
      <c r="E86" s="464">
        <v>1</v>
      </c>
      <c r="F86" s="459">
        <v>1</v>
      </c>
      <c r="G86" s="459">
        <v>1</v>
      </c>
      <c r="H86" s="315"/>
    </row>
    <row r="87" spans="1:8" x14ac:dyDescent="0.25">
      <c r="A87" s="253"/>
      <c r="B87" s="254"/>
      <c r="C87" s="255" t="s">
        <v>91</v>
      </c>
      <c r="D87" s="256" t="s">
        <v>113</v>
      </c>
      <c r="E87" s="465"/>
      <c r="F87" s="457"/>
      <c r="G87" s="457"/>
      <c r="H87" s="316" t="s">
        <v>227</v>
      </c>
    </row>
    <row r="88" spans="1:8" x14ac:dyDescent="0.25">
      <c r="A88" s="257"/>
      <c r="B88" s="258"/>
      <c r="C88" s="259" t="s">
        <v>92</v>
      </c>
      <c r="D88" s="260" t="s">
        <v>114</v>
      </c>
      <c r="E88" s="466"/>
      <c r="F88" s="458"/>
      <c r="G88" s="458"/>
      <c r="H88" s="316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08"/>
    </row>
    <row r="93" spans="1:8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309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309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317" t="s">
        <v>231</v>
      </c>
    </row>
    <row r="96" spans="1:8" ht="60.75" x14ac:dyDescent="0.25">
      <c r="A96" s="261" t="s">
        <v>18</v>
      </c>
      <c r="B96" s="262"/>
      <c r="C96" s="263"/>
      <c r="D96" s="250" t="s">
        <v>121</v>
      </c>
      <c r="E96" s="251"/>
      <c r="F96" s="252"/>
      <c r="G96" s="252"/>
      <c r="H96" s="318" t="s">
        <v>257</v>
      </c>
    </row>
    <row r="97" spans="1:8" ht="30" x14ac:dyDescent="0.25">
      <c r="A97" s="266"/>
      <c r="B97" s="254"/>
      <c r="C97" s="264">
        <v>1</v>
      </c>
      <c r="D97" s="256" t="s">
        <v>122</v>
      </c>
      <c r="E97" s="465">
        <v>1</v>
      </c>
      <c r="F97" s="457">
        <v>1</v>
      </c>
      <c r="G97" s="457">
        <v>1</v>
      </c>
      <c r="H97" s="316" t="s">
        <v>223</v>
      </c>
    </row>
    <row r="98" spans="1:8" x14ac:dyDescent="0.25">
      <c r="A98" s="266"/>
      <c r="B98" s="254"/>
      <c r="C98" s="264">
        <v>2</v>
      </c>
      <c r="D98" s="256" t="s">
        <v>123</v>
      </c>
      <c r="E98" s="465"/>
      <c r="F98" s="457"/>
      <c r="G98" s="457"/>
      <c r="H98" s="316" t="s">
        <v>224</v>
      </c>
    </row>
    <row r="99" spans="1:8" x14ac:dyDescent="0.25">
      <c r="A99" s="266"/>
      <c r="B99" s="254"/>
      <c r="C99" s="264">
        <v>3</v>
      </c>
      <c r="D99" s="256" t="s">
        <v>124</v>
      </c>
      <c r="E99" s="465"/>
      <c r="F99" s="457"/>
      <c r="G99" s="457"/>
      <c r="H99" s="316" t="s">
        <v>225</v>
      </c>
    </row>
    <row r="100" spans="1:8" ht="30" x14ac:dyDescent="0.25">
      <c r="A100" s="267"/>
      <c r="B100" s="258"/>
      <c r="C100" s="265">
        <v>4</v>
      </c>
      <c r="D100" s="260" t="s">
        <v>125</v>
      </c>
      <c r="E100" s="466"/>
      <c r="F100" s="458"/>
      <c r="G100" s="458"/>
      <c r="H100" s="316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E61+E68+E78+E83+E86+E89+E92+E97+E101+E105</f>
        <v>10</v>
      </c>
      <c r="F108" s="222">
        <f>F61+F68+F78+F83+F86+F89+F92+F97+F101+F105</f>
        <v>10</v>
      </c>
      <c r="G108" s="222">
        <f>G61+G68+G78+G83+G86+G89+G92+G97+G101+G105</f>
        <v>10</v>
      </c>
      <c r="H108" s="311"/>
    </row>
    <row r="109" spans="1:8" x14ac:dyDescent="0.25">
      <c r="A109" s="140"/>
      <c r="D109" s="2"/>
      <c r="E109" s="56"/>
    </row>
    <row r="110" spans="1:8" ht="56.25" customHeight="1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9" t="s">
        <v>327</v>
      </c>
      <c r="G110" s="49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13"/>
    </row>
    <row r="112" spans="1:8" x14ac:dyDescent="0.25">
      <c r="A112" s="244" t="s">
        <v>23</v>
      </c>
      <c r="B112" s="155"/>
      <c r="C112" s="156"/>
      <c r="D112" s="63" t="s">
        <v>24</v>
      </c>
      <c r="E112" s="23"/>
      <c r="F112" s="417">
        <v>1</v>
      </c>
      <c r="G112" s="417">
        <v>1</v>
      </c>
      <c r="H112" s="307"/>
    </row>
    <row r="113" spans="1:8" x14ac:dyDescent="0.25">
      <c r="A113" s="135"/>
      <c r="B113" s="12"/>
      <c r="C113" s="18">
        <v>1</v>
      </c>
      <c r="D113" s="9" t="s">
        <v>133</v>
      </c>
      <c r="E113" s="235">
        <v>1</v>
      </c>
      <c r="F113" s="426"/>
      <c r="G113" s="426"/>
      <c r="H113" s="310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30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E113+E114</f>
        <v>10</v>
      </c>
      <c r="F125" s="223">
        <f>F112+F114</f>
        <v>10</v>
      </c>
      <c r="G125" s="223">
        <f>G112+G114</f>
        <v>10</v>
      </c>
      <c r="H125" s="311"/>
    </row>
    <row r="126" spans="1:8" x14ac:dyDescent="0.25">
      <c r="D126" s="2"/>
      <c r="E126" s="94"/>
      <c r="F126" s="1"/>
      <c r="G126" s="1"/>
    </row>
    <row r="127" spans="1:8" ht="56.25" customHeight="1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9" t="s">
        <v>327</v>
      </c>
      <c r="G127" s="49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13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30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308" t="s">
        <v>191</v>
      </c>
    </row>
    <row r="136" spans="1:8" ht="60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308" t="s">
        <v>191</v>
      </c>
    </row>
    <row r="138" spans="1:8" ht="192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30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30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27">
        <v>3</v>
      </c>
      <c r="G144" s="427">
        <v>3</v>
      </c>
      <c r="H144" s="30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28"/>
      <c r="G145" s="428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308" t="s">
        <v>191</v>
      </c>
    </row>
    <row r="147" spans="1:8" ht="192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311"/>
    </row>
    <row r="149" spans="1:8" x14ac:dyDescent="0.25">
      <c r="E149" s="56"/>
    </row>
    <row r="150" spans="1:8" ht="54" customHeight="1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9" t="s">
        <v>327</v>
      </c>
      <c r="G150" s="49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13"/>
    </row>
    <row r="152" spans="1:8" ht="30" x14ac:dyDescent="0.25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19"/>
    </row>
    <row r="153" spans="1:8" x14ac:dyDescent="0.25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19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52" t="s">
        <v>38</v>
      </c>
      <c r="B156" s="13"/>
      <c r="C156" s="95"/>
      <c r="D156" s="66" t="s">
        <v>149</v>
      </c>
      <c r="E156" s="423">
        <v>2</v>
      </c>
      <c r="F156" s="416">
        <v>2</v>
      </c>
      <c r="G156" s="416">
        <v>2</v>
      </c>
      <c r="H156" s="308"/>
    </row>
    <row r="157" spans="1:8" ht="30" x14ac:dyDescent="0.25">
      <c r="A157" s="53"/>
      <c r="B157" s="11"/>
      <c r="C157" s="64">
        <v>1</v>
      </c>
      <c r="D157" s="47" t="s">
        <v>150</v>
      </c>
      <c r="E157" s="422"/>
      <c r="F157" s="417"/>
      <c r="G157" s="417"/>
      <c r="H157" s="319" t="s">
        <v>215</v>
      </c>
    </row>
    <row r="158" spans="1:8" x14ac:dyDescent="0.25">
      <c r="A158" s="135"/>
      <c r="B158" s="12"/>
      <c r="C158" s="65">
        <v>2</v>
      </c>
      <c r="D158" s="48" t="s">
        <v>156</v>
      </c>
      <c r="E158" s="235">
        <v>1</v>
      </c>
      <c r="F158" s="400">
        <v>1</v>
      </c>
      <c r="G158" s="237">
        <v>1</v>
      </c>
      <c r="H158" s="319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14"/>
      <c r="F159" s="416">
        <v>2</v>
      </c>
      <c r="G159" s="416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234">
        <v>2</v>
      </c>
      <c r="F160" s="417"/>
      <c r="G160" s="417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23">
        <v>2</v>
      </c>
      <c r="F163" s="416">
        <v>2</v>
      </c>
      <c r="G163" s="416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22"/>
      <c r="F164" s="417"/>
      <c r="G164" s="417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23">
        <v>2</v>
      </c>
      <c r="F166" s="416">
        <v>2</v>
      </c>
      <c r="G166" s="416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22"/>
      <c r="F167" s="417"/>
      <c r="G167" s="417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75" t="s">
        <v>157</v>
      </c>
      <c r="B169" s="276"/>
      <c r="C169" s="277"/>
      <c r="D169" s="278" t="s">
        <v>159</v>
      </c>
      <c r="E169" s="462">
        <v>2</v>
      </c>
      <c r="F169" s="462">
        <v>2</v>
      </c>
      <c r="G169" s="462">
        <v>2</v>
      </c>
      <c r="H169" s="460" t="s">
        <v>215</v>
      </c>
    </row>
    <row r="170" spans="1:8" ht="30" x14ac:dyDescent="0.25">
      <c r="A170" s="279"/>
      <c r="B170" s="280"/>
      <c r="C170" s="281">
        <v>1</v>
      </c>
      <c r="D170" s="282" t="s">
        <v>158</v>
      </c>
      <c r="E170" s="463"/>
      <c r="F170" s="463"/>
      <c r="G170" s="463"/>
      <c r="H170" s="461"/>
    </row>
    <row r="171" spans="1:8" x14ac:dyDescent="0.25">
      <c r="A171" s="283"/>
      <c r="B171" s="284"/>
      <c r="C171" s="285">
        <v>2</v>
      </c>
      <c r="D171" s="286" t="s">
        <v>156</v>
      </c>
      <c r="E171" s="287">
        <v>2</v>
      </c>
      <c r="F171" s="287">
        <v>2</v>
      </c>
      <c r="G171" s="287">
        <v>2</v>
      </c>
      <c r="H171" s="320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E152+E155+E156+E158+E160+E161+E162+E163+E165+E166+E168+E169+E171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314"/>
    </row>
    <row r="173" spans="1:8" x14ac:dyDescent="0.25">
      <c r="A173" s="171"/>
      <c r="B173" s="172"/>
      <c r="C173" s="172"/>
      <c r="D173" s="420" t="s">
        <v>48</v>
      </c>
      <c r="E173" s="418">
        <f>E19+E57+E108+E125+E148+E172</f>
        <v>100</v>
      </c>
      <c r="F173" s="424">
        <f>F19+F57+F108+F125+F148+F172</f>
        <v>100</v>
      </c>
      <c r="G173" s="424">
        <f>G19+G57+G108+G125+G148+G172</f>
        <v>100</v>
      </c>
      <c r="H173" s="307"/>
    </row>
    <row r="174" spans="1:8" x14ac:dyDescent="0.25">
      <c r="A174" s="174"/>
      <c r="B174" s="175"/>
      <c r="C174" s="175"/>
      <c r="D174" s="421"/>
      <c r="E174" s="419"/>
      <c r="F174" s="425"/>
      <c r="G174" s="425"/>
      <c r="H174" s="310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15">
    <mergeCell ref="H115:H124"/>
    <mergeCell ref="A127:C127"/>
    <mergeCell ref="H131:H134"/>
    <mergeCell ref="G112:G113"/>
    <mergeCell ref="G114:G124"/>
    <mergeCell ref="E114:E124"/>
    <mergeCell ref="G130:G134"/>
    <mergeCell ref="A150:C150"/>
    <mergeCell ref="A110:C110"/>
    <mergeCell ref="G135:G136"/>
    <mergeCell ref="G137:G138"/>
    <mergeCell ref="G139:G140"/>
    <mergeCell ref="F130:F134"/>
    <mergeCell ref="F135:F136"/>
    <mergeCell ref="F137:F138"/>
    <mergeCell ref="F139:F140"/>
    <mergeCell ref="E139:E140"/>
    <mergeCell ref="E137:E138"/>
    <mergeCell ref="E135:E136"/>
    <mergeCell ref="E130:E134"/>
    <mergeCell ref="E35:E39"/>
    <mergeCell ref="E42:E49"/>
    <mergeCell ref="E23:E24"/>
    <mergeCell ref="A59:C59"/>
    <mergeCell ref="G15:G16"/>
    <mergeCell ref="E15:E16"/>
    <mergeCell ref="E17:E18"/>
    <mergeCell ref="G78:G82"/>
    <mergeCell ref="E78:E82"/>
    <mergeCell ref="G17:G18"/>
    <mergeCell ref="G23:G24"/>
    <mergeCell ref="G27:G33"/>
    <mergeCell ref="G34:G40"/>
    <mergeCell ref="G41:G49"/>
    <mergeCell ref="G50:G51"/>
    <mergeCell ref="G61:G67"/>
    <mergeCell ref="E61:E67"/>
    <mergeCell ref="G68:G77"/>
    <mergeCell ref="E68:E77"/>
    <mergeCell ref="E55:E56"/>
    <mergeCell ref="G55:G56"/>
    <mergeCell ref="F41:F49"/>
    <mergeCell ref="F50:F51"/>
    <mergeCell ref="F55:F56"/>
    <mergeCell ref="A8:B8"/>
    <mergeCell ref="A3:H3"/>
    <mergeCell ref="A4:H4"/>
    <mergeCell ref="A5:H5"/>
    <mergeCell ref="A6:H6"/>
    <mergeCell ref="A7:C7"/>
    <mergeCell ref="A9:C9"/>
    <mergeCell ref="A21:C21"/>
    <mergeCell ref="E28:E32"/>
    <mergeCell ref="G83:G85"/>
    <mergeCell ref="E83:E85"/>
    <mergeCell ref="G86:G88"/>
    <mergeCell ref="E86:E88"/>
    <mergeCell ref="G89:G91"/>
    <mergeCell ref="E89:E91"/>
    <mergeCell ref="E92:E95"/>
    <mergeCell ref="G92:G95"/>
    <mergeCell ref="E97:E100"/>
    <mergeCell ref="G97:G100"/>
    <mergeCell ref="E101:E104"/>
    <mergeCell ref="G101:G104"/>
    <mergeCell ref="E105:E107"/>
    <mergeCell ref="G105:G107"/>
    <mergeCell ref="G141:G142"/>
    <mergeCell ref="G144:G145"/>
    <mergeCell ref="G146:G147"/>
    <mergeCell ref="E146:E147"/>
    <mergeCell ref="E144:E145"/>
    <mergeCell ref="E141:E142"/>
    <mergeCell ref="F141:F142"/>
    <mergeCell ref="F144:F145"/>
    <mergeCell ref="F146:F147"/>
    <mergeCell ref="F105:F107"/>
    <mergeCell ref="F112:F113"/>
    <mergeCell ref="F114:F124"/>
    <mergeCell ref="G156:G157"/>
    <mergeCell ref="E156:E157"/>
    <mergeCell ref="G159:G160"/>
    <mergeCell ref="G163:G164"/>
    <mergeCell ref="E163:E164"/>
    <mergeCell ref="F156:F157"/>
    <mergeCell ref="F159:F160"/>
    <mergeCell ref="F163:F164"/>
    <mergeCell ref="G152:G154"/>
    <mergeCell ref="E152:E154"/>
    <mergeCell ref="F152:F154"/>
    <mergeCell ref="D173:D174"/>
    <mergeCell ref="H169:H170"/>
    <mergeCell ref="G166:G167"/>
    <mergeCell ref="E166:E167"/>
    <mergeCell ref="G169:G170"/>
    <mergeCell ref="E169:E170"/>
    <mergeCell ref="G173:G174"/>
    <mergeCell ref="E173:E174"/>
    <mergeCell ref="F166:F167"/>
    <mergeCell ref="F169:F170"/>
    <mergeCell ref="F173:F174"/>
    <mergeCell ref="F61:F67"/>
    <mergeCell ref="F68:F77"/>
    <mergeCell ref="F15:F16"/>
    <mergeCell ref="F17:F18"/>
    <mergeCell ref="F23:F24"/>
    <mergeCell ref="F27:F33"/>
    <mergeCell ref="F34:F40"/>
    <mergeCell ref="F97:F100"/>
    <mergeCell ref="F101:F104"/>
    <mergeCell ref="F78:F82"/>
    <mergeCell ref="F83:F85"/>
    <mergeCell ref="F86:F88"/>
    <mergeCell ref="F89:F91"/>
    <mergeCell ref="F92:F95"/>
  </mergeCells>
  <pageMargins left="0.70866141732283472" right="0.39370078740157483" top="0.59055118110236227" bottom="0" header="0.31496062992125984" footer="0.31496062992125984"/>
  <pageSetup paperSize="8"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00"/>
  <sheetViews>
    <sheetView topLeftCell="A157" zoomScale="85" zoomScaleNormal="85" workbookViewId="0">
      <selection activeCell="E180" sqref="E18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4" spans="1:13" ht="16.149999999999999" customHeight="1" x14ac:dyDescent="0.25">
      <c r="A4" s="431" t="s">
        <v>213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49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ht="15.75" x14ac:dyDescent="0.25">
      <c r="A6" s="431" t="s">
        <v>212</v>
      </c>
      <c r="B6" s="431"/>
      <c r="C6" s="431"/>
      <c r="D6" s="431"/>
      <c r="E6" s="431"/>
      <c r="F6" s="431"/>
      <c r="G6" s="431"/>
      <c r="H6" s="431"/>
      <c r="I6" s="98"/>
      <c r="J6" s="98"/>
      <c r="K6" s="98"/>
      <c r="L6" s="98"/>
      <c r="M6" s="98"/>
    </row>
    <row r="7" spans="1:13" x14ac:dyDescent="0.25">
      <c r="A7" s="444"/>
      <c r="B7" s="444"/>
      <c r="C7" s="444"/>
      <c r="D7" s="444"/>
      <c r="E7" s="444"/>
      <c r="F7" s="444"/>
      <c r="G7" s="444"/>
      <c r="H7" s="444"/>
    </row>
    <row r="8" spans="1:13" ht="38.25" customHeight="1" x14ac:dyDescent="0.25">
      <c r="A8" s="434" t="s">
        <v>57</v>
      </c>
      <c r="B8" s="435"/>
      <c r="C8" s="436"/>
      <c r="D8" s="243" t="s">
        <v>2</v>
      </c>
      <c r="E8" s="411" t="s">
        <v>328</v>
      </c>
      <c r="F8" s="411" t="s">
        <v>327</v>
      </c>
      <c r="G8" s="411" t="s">
        <v>326</v>
      </c>
      <c r="H8" s="412" t="s">
        <v>319</v>
      </c>
      <c r="I8" s="241"/>
      <c r="J8" s="241"/>
      <c r="K8" s="241"/>
      <c r="L8" s="241"/>
      <c r="M8" s="241"/>
    </row>
    <row r="9" spans="1:13" x14ac:dyDescent="0.25">
      <c r="A9" s="432" t="s">
        <v>1</v>
      </c>
      <c r="B9" s="433"/>
      <c r="C9" s="109"/>
      <c r="D9" s="110" t="s">
        <v>0</v>
      </c>
      <c r="E9" s="111"/>
      <c r="F9" s="112"/>
      <c r="G9" s="112"/>
      <c r="H9" s="113"/>
    </row>
    <row r="10" spans="1:13" x14ac:dyDescent="0.25">
      <c r="A10" s="438" t="s">
        <v>4</v>
      </c>
      <c r="B10" s="439"/>
      <c r="C10" s="440"/>
      <c r="D10" s="245" t="s">
        <v>50</v>
      </c>
      <c r="E10" s="115"/>
      <c r="F10" s="116"/>
      <c r="G10" s="116"/>
      <c r="H10" s="117"/>
    </row>
    <row r="11" spans="1:13" x14ac:dyDescent="0.25">
      <c r="A11" s="53"/>
      <c r="B11" s="29"/>
      <c r="C11" s="31">
        <v>1</v>
      </c>
      <c r="D11" s="114" t="s">
        <v>52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2</v>
      </c>
      <c r="D12" s="114" t="s">
        <v>54</v>
      </c>
      <c r="E12" s="118" t="s">
        <v>172</v>
      </c>
      <c r="F12" s="119" t="s">
        <v>172</v>
      </c>
      <c r="G12" s="119" t="s">
        <v>172</v>
      </c>
      <c r="H12" s="164" t="s">
        <v>190</v>
      </c>
    </row>
    <row r="13" spans="1:13" x14ac:dyDescent="0.25">
      <c r="A13" s="53"/>
      <c r="B13" s="29"/>
      <c r="C13" s="31">
        <v>3</v>
      </c>
      <c r="D13" s="114" t="s">
        <v>53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53"/>
      <c r="B14" s="29"/>
      <c r="C14" s="31">
        <v>4</v>
      </c>
      <c r="D14" s="114" t="s">
        <v>55</v>
      </c>
      <c r="E14" s="120">
        <v>1</v>
      </c>
      <c r="F14" s="216">
        <v>1</v>
      </c>
      <c r="G14" s="216">
        <v>1</v>
      </c>
      <c r="H14" s="117"/>
    </row>
    <row r="15" spans="1:13" x14ac:dyDescent="0.25">
      <c r="A15" s="135"/>
      <c r="B15" s="15"/>
      <c r="C15" s="20">
        <v>5</v>
      </c>
      <c r="D15" s="121" t="s">
        <v>56</v>
      </c>
      <c r="E15" s="122">
        <v>1</v>
      </c>
      <c r="F15" s="217">
        <v>1</v>
      </c>
      <c r="G15" s="217">
        <v>1</v>
      </c>
      <c r="H15" s="117"/>
    </row>
    <row r="16" spans="1:13" x14ac:dyDescent="0.25">
      <c r="A16" s="244" t="s">
        <v>5</v>
      </c>
      <c r="B16" s="162"/>
      <c r="C16" s="163"/>
      <c r="D16" s="245" t="s">
        <v>51</v>
      </c>
      <c r="E16" s="123"/>
      <c r="F16" s="416">
        <v>1</v>
      </c>
      <c r="G16" s="416">
        <v>1</v>
      </c>
      <c r="H16" s="117"/>
    </row>
    <row r="17" spans="1:8" x14ac:dyDescent="0.25">
      <c r="A17" s="135"/>
      <c r="B17" s="15"/>
      <c r="C17" s="20">
        <v>1</v>
      </c>
      <c r="D17" s="124" t="s">
        <v>173</v>
      </c>
      <c r="E17" s="42">
        <v>1</v>
      </c>
      <c r="F17" s="426"/>
      <c r="G17" s="426"/>
      <c r="H17" s="117"/>
    </row>
    <row r="18" spans="1:8" x14ac:dyDescent="0.25">
      <c r="A18" s="244" t="s">
        <v>5</v>
      </c>
      <c r="B18" s="29"/>
      <c r="C18" s="31"/>
      <c r="D18" s="162" t="s">
        <v>174</v>
      </c>
      <c r="E18" s="445">
        <v>1</v>
      </c>
      <c r="F18" s="413">
        <v>1</v>
      </c>
      <c r="G18" s="413">
        <v>1</v>
      </c>
      <c r="H18" s="117"/>
    </row>
    <row r="19" spans="1:8" ht="30" x14ac:dyDescent="0.25">
      <c r="A19" s="135"/>
      <c r="B19" s="15"/>
      <c r="C19" s="20">
        <v>1</v>
      </c>
      <c r="D19" s="124" t="s">
        <v>175</v>
      </c>
      <c r="E19" s="446"/>
      <c r="F19" s="414"/>
      <c r="G19" s="414"/>
      <c r="H19" s="117"/>
    </row>
    <row r="20" spans="1:8" x14ac:dyDescent="0.25">
      <c r="A20" s="136"/>
      <c r="B20" s="125"/>
      <c r="C20" s="125"/>
      <c r="D20" s="126" t="s">
        <v>176</v>
      </c>
      <c r="E20" s="210">
        <f>E13+E14+E15+E17+E18</f>
        <v>5</v>
      </c>
      <c r="F20" s="220">
        <f>F13+F14+F15+F16+F18</f>
        <v>5</v>
      </c>
      <c r="G20" s="220">
        <f>G13+G14+G15+G16+G18</f>
        <v>5</v>
      </c>
      <c r="H20" s="127"/>
    </row>
    <row r="21" spans="1:8" x14ac:dyDescent="0.25">
      <c r="A21" s="206"/>
      <c r="B21" s="207"/>
      <c r="C21" s="207"/>
      <c r="D21" s="208"/>
      <c r="E21" s="209"/>
      <c r="F21" s="209"/>
      <c r="G21" s="209"/>
      <c r="H21" s="11"/>
    </row>
    <row r="22" spans="1:8" ht="38.25" x14ac:dyDescent="0.25">
      <c r="A22" s="441" t="s">
        <v>57</v>
      </c>
      <c r="B22" s="442"/>
      <c r="C22" s="443"/>
      <c r="D22" s="238" t="s">
        <v>2</v>
      </c>
      <c r="E22" s="411" t="s">
        <v>328</v>
      </c>
      <c r="F22" s="411" t="s">
        <v>327</v>
      </c>
      <c r="G22" s="411" t="s">
        <v>326</v>
      </c>
      <c r="H22" s="412" t="s">
        <v>319</v>
      </c>
    </row>
    <row r="23" spans="1:8" x14ac:dyDescent="0.25">
      <c r="A23" s="141" t="s">
        <v>3</v>
      </c>
      <c r="B23" s="57"/>
      <c r="C23" s="58"/>
      <c r="D23" s="59" t="s">
        <v>6</v>
      </c>
      <c r="E23" s="37"/>
      <c r="F23" s="37"/>
      <c r="G23" s="37"/>
      <c r="H23" s="60"/>
    </row>
    <row r="24" spans="1:8" ht="30" x14ac:dyDescent="0.25">
      <c r="A24" s="244" t="s">
        <v>43</v>
      </c>
      <c r="B24" s="11"/>
      <c r="C24" s="17"/>
      <c r="D24" s="28" t="s">
        <v>189</v>
      </c>
      <c r="E24" s="23"/>
      <c r="F24" s="417">
        <v>1</v>
      </c>
      <c r="G24" s="417">
        <v>1</v>
      </c>
      <c r="H24" s="17"/>
    </row>
    <row r="25" spans="1:8" x14ac:dyDescent="0.25">
      <c r="A25" s="53"/>
      <c r="B25" s="11"/>
      <c r="C25" s="17">
        <v>1</v>
      </c>
      <c r="D25" s="11" t="s">
        <v>58</v>
      </c>
      <c r="E25" s="234">
        <v>1</v>
      </c>
      <c r="F25" s="417"/>
      <c r="G25" s="417"/>
      <c r="H25" s="17"/>
    </row>
    <row r="26" spans="1:8" x14ac:dyDescent="0.25">
      <c r="A26" s="53"/>
      <c r="B26" s="11"/>
      <c r="C26" s="31">
        <v>2</v>
      </c>
      <c r="D26" s="28" t="s">
        <v>59</v>
      </c>
      <c r="E26" s="234">
        <v>1</v>
      </c>
      <c r="F26" s="399">
        <v>1</v>
      </c>
      <c r="G26" s="236">
        <v>1</v>
      </c>
      <c r="H26" s="17"/>
    </row>
    <row r="27" spans="1:8" ht="45" x14ac:dyDescent="0.25">
      <c r="A27" s="135"/>
      <c r="B27" s="12"/>
      <c r="C27" s="20">
        <v>3</v>
      </c>
      <c r="D27" s="232" t="s">
        <v>60</v>
      </c>
      <c r="E27" s="235">
        <v>2</v>
      </c>
      <c r="F27" s="400">
        <v>2</v>
      </c>
      <c r="G27" s="237">
        <v>2</v>
      </c>
      <c r="H27" s="231" t="s">
        <v>217</v>
      </c>
    </row>
    <row r="28" spans="1:8" x14ac:dyDescent="0.25">
      <c r="A28" s="52" t="s">
        <v>44</v>
      </c>
      <c r="B28" s="13"/>
      <c r="C28" s="19"/>
      <c r="D28" s="97" t="s">
        <v>7</v>
      </c>
      <c r="E28" s="41"/>
      <c r="F28" s="413">
        <v>2</v>
      </c>
      <c r="G28" s="413">
        <v>2</v>
      </c>
      <c r="H28" s="19"/>
    </row>
    <row r="29" spans="1:8" ht="30" x14ac:dyDescent="0.25">
      <c r="A29" s="53"/>
      <c r="B29" s="11"/>
      <c r="C29" s="31">
        <v>1</v>
      </c>
      <c r="D29" s="28" t="s">
        <v>61</v>
      </c>
      <c r="E29" s="437">
        <v>2</v>
      </c>
      <c r="F29" s="415"/>
      <c r="G29" s="415"/>
      <c r="H29" s="17"/>
    </row>
    <row r="30" spans="1:8" x14ac:dyDescent="0.25">
      <c r="A30" s="53"/>
      <c r="B30" s="11"/>
      <c r="C30" s="31">
        <v>2</v>
      </c>
      <c r="D30" s="28" t="s">
        <v>62</v>
      </c>
      <c r="E30" s="437"/>
      <c r="F30" s="415"/>
      <c r="G30" s="415"/>
      <c r="H30" s="17"/>
    </row>
    <row r="31" spans="1:8" x14ac:dyDescent="0.25">
      <c r="A31" s="53"/>
      <c r="B31" s="11"/>
      <c r="C31" s="31">
        <v>3</v>
      </c>
      <c r="D31" s="28" t="s">
        <v>68</v>
      </c>
      <c r="E31" s="437"/>
      <c r="F31" s="415"/>
      <c r="G31" s="415"/>
      <c r="H31" s="230" t="s">
        <v>215</v>
      </c>
    </row>
    <row r="32" spans="1:8" ht="30" x14ac:dyDescent="0.25">
      <c r="A32" s="53"/>
      <c r="B32" s="11"/>
      <c r="C32" s="31">
        <v>4</v>
      </c>
      <c r="D32" s="28" t="s">
        <v>64</v>
      </c>
      <c r="E32" s="437"/>
      <c r="F32" s="415"/>
      <c r="G32" s="415"/>
      <c r="H32" s="230" t="s">
        <v>216</v>
      </c>
    </row>
    <row r="33" spans="1:8" x14ac:dyDescent="0.25">
      <c r="A33" s="53"/>
      <c r="B33" s="11"/>
      <c r="C33" s="31">
        <v>5</v>
      </c>
      <c r="D33" s="28" t="s">
        <v>63</v>
      </c>
      <c r="E33" s="437"/>
      <c r="F33" s="415"/>
      <c r="G33" s="415"/>
      <c r="H33" s="17"/>
    </row>
    <row r="34" spans="1:8" x14ac:dyDescent="0.25">
      <c r="A34" s="135"/>
      <c r="B34" s="12"/>
      <c r="C34" s="20"/>
      <c r="D34" s="30" t="s">
        <v>69</v>
      </c>
      <c r="E34" s="38"/>
      <c r="F34" s="414"/>
      <c r="G34" s="414"/>
      <c r="H34" s="18"/>
    </row>
    <row r="35" spans="1:8" x14ac:dyDescent="0.25">
      <c r="A35" s="52" t="s">
        <v>45</v>
      </c>
      <c r="B35" s="13"/>
      <c r="C35" s="19"/>
      <c r="D35" s="160" t="s">
        <v>8</v>
      </c>
      <c r="E35" s="41"/>
      <c r="F35" s="413">
        <v>2</v>
      </c>
      <c r="G35" s="413">
        <v>2</v>
      </c>
      <c r="H35" s="19"/>
    </row>
    <row r="36" spans="1:8" ht="30" x14ac:dyDescent="0.25">
      <c r="A36" s="53"/>
      <c r="B36" s="11"/>
      <c r="C36" s="31">
        <v>1</v>
      </c>
      <c r="D36" s="32" t="s">
        <v>65</v>
      </c>
      <c r="E36" s="437">
        <v>2</v>
      </c>
      <c r="F36" s="415"/>
      <c r="G36" s="415"/>
      <c r="H36" s="17"/>
    </row>
    <row r="37" spans="1:8" x14ac:dyDescent="0.25">
      <c r="A37" s="53"/>
      <c r="B37" s="11"/>
      <c r="C37" s="31">
        <v>2</v>
      </c>
      <c r="D37" s="32" t="s">
        <v>66</v>
      </c>
      <c r="E37" s="437"/>
      <c r="F37" s="415"/>
      <c r="G37" s="415"/>
      <c r="H37" s="17"/>
    </row>
    <row r="38" spans="1:8" x14ac:dyDescent="0.25">
      <c r="A38" s="53"/>
      <c r="B38" s="11"/>
      <c r="C38" s="31">
        <v>3</v>
      </c>
      <c r="D38" s="32" t="s">
        <v>67</v>
      </c>
      <c r="E38" s="437"/>
      <c r="F38" s="415"/>
      <c r="G38" s="415"/>
      <c r="H38" s="230" t="s">
        <v>215</v>
      </c>
    </row>
    <row r="39" spans="1:8" x14ac:dyDescent="0.25">
      <c r="A39" s="53"/>
      <c r="B39" s="11"/>
      <c r="C39" s="31">
        <v>4</v>
      </c>
      <c r="D39" s="32" t="s">
        <v>68</v>
      </c>
      <c r="E39" s="437"/>
      <c r="F39" s="415"/>
      <c r="G39" s="415"/>
      <c r="H39" s="230" t="s">
        <v>216</v>
      </c>
    </row>
    <row r="40" spans="1:8" ht="30" x14ac:dyDescent="0.25">
      <c r="A40" s="53"/>
      <c r="B40" s="11"/>
      <c r="C40" s="31">
        <v>5</v>
      </c>
      <c r="D40" s="32" t="s">
        <v>71</v>
      </c>
      <c r="E40" s="437"/>
      <c r="F40" s="415"/>
      <c r="G40" s="415"/>
      <c r="H40" s="17"/>
    </row>
    <row r="41" spans="1:8" x14ac:dyDescent="0.25">
      <c r="A41" s="135"/>
      <c r="B41" s="12"/>
      <c r="C41" s="18"/>
      <c r="D41" s="33" t="s">
        <v>70</v>
      </c>
      <c r="E41" s="38"/>
      <c r="F41" s="414"/>
      <c r="G41" s="414"/>
      <c r="H41" s="18"/>
    </row>
    <row r="42" spans="1:8" x14ac:dyDescent="0.25">
      <c r="A42" s="52" t="s">
        <v>46</v>
      </c>
      <c r="B42" s="13"/>
      <c r="C42" s="19"/>
      <c r="D42" s="160" t="s">
        <v>72</v>
      </c>
      <c r="E42" s="41"/>
      <c r="F42" s="413">
        <v>2</v>
      </c>
      <c r="G42" s="413">
        <v>2</v>
      </c>
      <c r="H42" s="19"/>
    </row>
    <row r="43" spans="1:8" x14ac:dyDescent="0.25">
      <c r="A43" s="53"/>
      <c r="B43" s="11"/>
      <c r="C43" s="17">
        <v>1</v>
      </c>
      <c r="D43" s="34" t="s">
        <v>74</v>
      </c>
      <c r="E43" s="437">
        <v>2</v>
      </c>
      <c r="F43" s="415"/>
      <c r="G43" s="415"/>
      <c r="H43" s="17"/>
    </row>
    <row r="44" spans="1:8" x14ac:dyDescent="0.25">
      <c r="A44" s="53"/>
      <c r="B44" s="11"/>
      <c r="C44" s="17">
        <v>2</v>
      </c>
      <c r="D44" s="34" t="s">
        <v>79</v>
      </c>
      <c r="E44" s="437"/>
      <c r="F44" s="415"/>
      <c r="G44" s="415"/>
      <c r="H44" s="17"/>
    </row>
    <row r="45" spans="1:8" x14ac:dyDescent="0.25">
      <c r="A45" s="53"/>
      <c r="B45" s="11"/>
      <c r="C45" s="17">
        <v>3</v>
      </c>
      <c r="D45" s="34" t="s">
        <v>78</v>
      </c>
      <c r="E45" s="437"/>
      <c r="F45" s="415"/>
      <c r="G45" s="415"/>
      <c r="H45" s="17"/>
    </row>
    <row r="46" spans="1:8" x14ac:dyDescent="0.25">
      <c r="A46" s="53"/>
      <c r="B46" s="11"/>
      <c r="C46" s="17">
        <v>4</v>
      </c>
      <c r="D46" s="34" t="s">
        <v>77</v>
      </c>
      <c r="E46" s="437"/>
      <c r="F46" s="415"/>
      <c r="G46" s="415"/>
      <c r="H46" s="230" t="s">
        <v>215</v>
      </c>
    </row>
    <row r="47" spans="1:8" x14ac:dyDescent="0.25">
      <c r="A47" s="53"/>
      <c r="B47" s="11"/>
      <c r="C47" s="17">
        <v>5</v>
      </c>
      <c r="D47" s="34" t="s">
        <v>80</v>
      </c>
      <c r="E47" s="437"/>
      <c r="F47" s="415"/>
      <c r="G47" s="415"/>
      <c r="H47" s="230" t="s">
        <v>216</v>
      </c>
    </row>
    <row r="48" spans="1:8" x14ac:dyDescent="0.25">
      <c r="A48" s="53"/>
      <c r="B48" s="11"/>
      <c r="C48" s="17">
        <v>6</v>
      </c>
      <c r="D48" s="34" t="s">
        <v>75</v>
      </c>
      <c r="E48" s="437"/>
      <c r="F48" s="415"/>
      <c r="G48" s="415"/>
      <c r="H48" s="17"/>
    </row>
    <row r="49" spans="1:8" x14ac:dyDescent="0.25">
      <c r="A49" s="53"/>
      <c r="B49" s="11"/>
      <c r="C49" s="17">
        <v>7</v>
      </c>
      <c r="D49" s="34" t="s">
        <v>73</v>
      </c>
      <c r="E49" s="437"/>
      <c r="F49" s="415"/>
      <c r="G49" s="415"/>
      <c r="H49" s="17"/>
    </row>
    <row r="50" spans="1:8" x14ac:dyDescent="0.25">
      <c r="A50" s="135"/>
      <c r="B50" s="12"/>
      <c r="C50" s="18">
        <v>8</v>
      </c>
      <c r="D50" s="34" t="s">
        <v>76</v>
      </c>
      <c r="E50" s="446"/>
      <c r="F50" s="414"/>
      <c r="G50" s="414"/>
      <c r="H50" s="18"/>
    </row>
    <row r="51" spans="1:8" x14ac:dyDescent="0.25">
      <c r="A51" s="52" t="s">
        <v>47</v>
      </c>
      <c r="B51" s="13"/>
      <c r="C51" s="13"/>
      <c r="D51" s="66" t="s">
        <v>86</v>
      </c>
      <c r="E51" s="423">
        <v>1</v>
      </c>
      <c r="F51" s="416">
        <v>1</v>
      </c>
      <c r="G51" s="416">
        <v>1</v>
      </c>
      <c r="H51" s="39"/>
    </row>
    <row r="52" spans="1:8" x14ac:dyDescent="0.25">
      <c r="A52" s="53"/>
      <c r="B52" s="11"/>
      <c r="C52" s="11">
        <v>1</v>
      </c>
      <c r="D52" s="40" t="s">
        <v>81</v>
      </c>
      <c r="E52" s="422"/>
      <c r="F52" s="417"/>
      <c r="G52" s="417"/>
      <c r="H52" s="40"/>
    </row>
    <row r="53" spans="1:8" x14ac:dyDescent="0.25">
      <c r="A53" s="53"/>
      <c r="B53" s="11"/>
      <c r="C53" s="11">
        <v>2</v>
      </c>
      <c r="D53" s="40" t="s">
        <v>82</v>
      </c>
      <c r="E53" s="44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3</v>
      </c>
      <c r="D54" s="40" t="s">
        <v>83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11">
        <v>4</v>
      </c>
      <c r="D55" s="40" t="s">
        <v>84</v>
      </c>
      <c r="E55" s="45">
        <v>1</v>
      </c>
      <c r="F55" s="211">
        <v>1</v>
      </c>
      <c r="G55" s="211">
        <v>1</v>
      </c>
      <c r="H55" s="40"/>
    </row>
    <row r="56" spans="1:8" ht="30" x14ac:dyDescent="0.25">
      <c r="A56" s="53"/>
      <c r="B56" s="11"/>
      <c r="C56" s="246">
        <v>5</v>
      </c>
      <c r="D56" s="47" t="s">
        <v>243</v>
      </c>
      <c r="E56" s="437">
        <v>1</v>
      </c>
      <c r="F56" s="415">
        <v>1</v>
      </c>
      <c r="G56" s="415">
        <v>1</v>
      </c>
      <c r="H56" s="40"/>
    </row>
    <row r="57" spans="1:8" x14ac:dyDescent="0.25">
      <c r="A57" s="135"/>
      <c r="B57" s="12"/>
      <c r="C57" s="15">
        <v>6</v>
      </c>
      <c r="D57" s="48" t="s">
        <v>85</v>
      </c>
      <c r="E57" s="446"/>
      <c r="F57" s="414"/>
      <c r="G57" s="414"/>
      <c r="H57" s="40"/>
    </row>
    <row r="58" spans="1:8" x14ac:dyDescent="0.25">
      <c r="A58" s="136"/>
      <c r="B58" s="21"/>
      <c r="C58" s="35"/>
      <c r="D58" s="46" t="s">
        <v>178</v>
      </c>
      <c r="E58" s="36">
        <f>E25+E26+E27+E29+E36+E43+E51+E53+E54+E55+E56</f>
        <v>15</v>
      </c>
      <c r="F58" s="221">
        <f>F24+F26+F27+F28+F35+F42+F51+F53+F54+F55+F56</f>
        <v>15</v>
      </c>
      <c r="G58" s="221">
        <f>G24+G26+G27+G28+G35+G42+G51+G53+G54+G55+G56</f>
        <v>15</v>
      </c>
      <c r="H58" s="25"/>
    </row>
    <row r="59" spans="1:8" x14ac:dyDescent="0.25">
      <c r="D59" s="2"/>
      <c r="E59" s="7"/>
      <c r="F59" s="1"/>
      <c r="G59" s="1"/>
    </row>
    <row r="60" spans="1:8" ht="38.25" x14ac:dyDescent="0.25">
      <c r="A60" s="441" t="s">
        <v>57</v>
      </c>
      <c r="B60" s="442"/>
      <c r="C60" s="443"/>
      <c r="D60" s="238" t="s">
        <v>2</v>
      </c>
      <c r="E60" s="411" t="s">
        <v>328</v>
      </c>
      <c r="F60" s="411" t="s">
        <v>327</v>
      </c>
      <c r="G60" s="411" t="s">
        <v>326</v>
      </c>
      <c r="H60" s="412" t="s">
        <v>319</v>
      </c>
    </row>
    <row r="61" spans="1:8" x14ac:dyDescent="0.25">
      <c r="A61" s="242" t="s">
        <v>9</v>
      </c>
      <c r="B61" s="27"/>
      <c r="C61" s="60"/>
      <c r="D61" s="62" t="s">
        <v>21</v>
      </c>
      <c r="E61" s="37"/>
      <c r="F61" s="37"/>
      <c r="G61" s="37"/>
      <c r="H61" s="37"/>
    </row>
    <row r="62" spans="1:8" ht="30" x14ac:dyDescent="0.25">
      <c r="A62" s="244" t="s">
        <v>10</v>
      </c>
      <c r="B62" s="157"/>
      <c r="C62" s="158"/>
      <c r="D62" s="159" t="s">
        <v>188</v>
      </c>
      <c r="E62" s="452">
        <v>1</v>
      </c>
      <c r="F62" s="415">
        <v>1</v>
      </c>
      <c r="G62" s="415">
        <v>1</v>
      </c>
      <c r="H62" s="26"/>
    </row>
    <row r="63" spans="1:8" ht="15.75" x14ac:dyDescent="0.25">
      <c r="A63" s="53"/>
      <c r="B63" s="11"/>
      <c r="C63" s="17">
        <v>1</v>
      </c>
      <c r="D63" s="63" t="s">
        <v>11</v>
      </c>
      <c r="E63" s="452"/>
      <c r="F63" s="415"/>
      <c r="G63" s="415"/>
      <c r="H63" s="297" t="s">
        <v>218</v>
      </c>
    </row>
    <row r="64" spans="1:8" ht="15.75" x14ac:dyDescent="0.25">
      <c r="A64" s="53"/>
      <c r="B64" s="11"/>
      <c r="C64" s="54" t="s">
        <v>91</v>
      </c>
      <c r="D64" s="40" t="s">
        <v>87</v>
      </c>
      <c r="E64" s="452"/>
      <c r="F64" s="415"/>
      <c r="G64" s="415"/>
      <c r="H64" s="297" t="s">
        <v>219</v>
      </c>
    </row>
    <row r="65" spans="1:8" ht="15.75" x14ac:dyDescent="0.25">
      <c r="A65" s="53"/>
      <c r="B65" s="11"/>
      <c r="C65" s="54" t="s">
        <v>92</v>
      </c>
      <c r="D65" s="40" t="s">
        <v>88</v>
      </c>
      <c r="E65" s="452"/>
      <c r="F65" s="415"/>
      <c r="G65" s="415"/>
      <c r="H65" s="297" t="s">
        <v>220</v>
      </c>
    </row>
    <row r="66" spans="1:8" ht="15.75" x14ac:dyDescent="0.25">
      <c r="A66" s="53"/>
      <c r="B66" s="11"/>
      <c r="C66" s="54" t="s">
        <v>93</v>
      </c>
      <c r="D66" s="40" t="s">
        <v>89</v>
      </c>
      <c r="E66" s="452"/>
      <c r="F66" s="415"/>
      <c r="G66" s="415"/>
      <c r="H66" s="297" t="s">
        <v>221</v>
      </c>
    </row>
    <row r="67" spans="1:8" ht="15.75" x14ac:dyDescent="0.25">
      <c r="A67" s="53"/>
      <c r="B67" s="11"/>
      <c r="C67" s="54" t="s">
        <v>94</v>
      </c>
      <c r="D67" s="40" t="s">
        <v>90</v>
      </c>
      <c r="E67" s="452"/>
      <c r="F67" s="415"/>
      <c r="G67" s="415"/>
      <c r="H67" s="297" t="s">
        <v>222</v>
      </c>
    </row>
    <row r="68" spans="1:8" x14ac:dyDescent="0.25">
      <c r="A68" s="135"/>
      <c r="B68" s="12" t="s">
        <v>10</v>
      </c>
      <c r="C68" s="55" t="s">
        <v>95</v>
      </c>
      <c r="D68" s="9" t="s">
        <v>96</v>
      </c>
      <c r="E68" s="453"/>
      <c r="F68" s="414"/>
      <c r="G68" s="414"/>
      <c r="H68" s="25"/>
    </row>
    <row r="69" spans="1:8" x14ac:dyDescent="0.25">
      <c r="A69" s="142"/>
      <c r="B69" s="13"/>
      <c r="C69" s="19">
        <v>2</v>
      </c>
      <c r="D69" s="66" t="s">
        <v>12</v>
      </c>
      <c r="E69" s="445">
        <v>1</v>
      </c>
      <c r="F69" s="413">
        <v>1</v>
      </c>
      <c r="G69" s="413">
        <v>1</v>
      </c>
      <c r="H69" s="39"/>
    </row>
    <row r="70" spans="1:8" ht="21" customHeight="1" x14ac:dyDescent="0.25">
      <c r="A70" s="53"/>
      <c r="B70" s="11"/>
      <c r="C70" s="64" t="s">
        <v>91</v>
      </c>
      <c r="D70" s="233" t="s">
        <v>97</v>
      </c>
      <c r="E70" s="437"/>
      <c r="F70" s="415"/>
      <c r="G70" s="415"/>
      <c r="H70" s="40"/>
    </row>
    <row r="71" spans="1:8" x14ac:dyDescent="0.25">
      <c r="A71" s="53"/>
      <c r="B71" s="11"/>
      <c r="C71" s="64" t="s">
        <v>92</v>
      </c>
      <c r="D71" s="40" t="s">
        <v>98</v>
      </c>
      <c r="E71" s="437"/>
      <c r="F71" s="415"/>
      <c r="G71" s="415"/>
      <c r="H71" s="40"/>
    </row>
    <row r="72" spans="1:8" ht="30" x14ac:dyDescent="0.25">
      <c r="A72" s="53"/>
      <c r="B72" s="11"/>
      <c r="C72" s="64" t="s">
        <v>93</v>
      </c>
      <c r="D72" s="47" t="s">
        <v>99</v>
      </c>
      <c r="E72" s="437"/>
      <c r="F72" s="415"/>
      <c r="G72" s="415"/>
      <c r="H72" s="40"/>
    </row>
    <row r="73" spans="1:8" ht="15.75" x14ac:dyDescent="0.25">
      <c r="A73" s="53"/>
      <c r="B73" s="11"/>
      <c r="C73" s="64" t="s">
        <v>94</v>
      </c>
      <c r="D73" s="233" t="s">
        <v>100</v>
      </c>
      <c r="E73" s="437"/>
      <c r="F73" s="415"/>
      <c r="G73" s="415"/>
      <c r="H73" s="297" t="s">
        <v>223</v>
      </c>
    </row>
    <row r="74" spans="1:8" ht="15.75" x14ac:dyDescent="0.25">
      <c r="A74" s="53"/>
      <c r="B74" s="11"/>
      <c r="C74" s="64"/>
      <c r="D74" s="47" t="s">
        <v>101</v>
      </c>
      <c r="E74" s="437"/>
      <c r="F74" s="415"/>
      <c r="G74" s="415"/>
      <c r="H74" s="297" t="s">
        <v>224</v>
      </c>
    </row>
    <row r="75" spans="1:8" ht="15.75" x14ac:dyDescent="0.25">
      <c r="A75" s="53"/>
      <c r="B75" s="11"/>
      <c r="C75" s="64"/>
      <c r="D75" s="47" t="s">
        <v>102</v>
      </c>
      <c r="E75" s="437"/>
      <c r="F75" s="415"/>
      <c r="G75" s="415"/>
      <c r="H75" s="297" t="s">
        <v>225</v>
      </c>
    </row>
    <row r="76" spans="1:8" ht="15.75" x14ac:dyDescent="0.25">
      <c r="A76" s="53"/>
      <c r="B76" s="11"/>
      <c r="C76" s="64"/>
      <c r="D76" s="47" t="s">
        <v>103</v>
      </c>
      <c r="E76" s="437"/>
      <c r="F76" s="415"/>
      <c r="G76" s="415"/>
      <c r="H76" s="297" t="s">
        <v>226</v>
      </c>
    </row>
    <row r="77" spans="1:8" x14ac:dyDescent="0.25">
      <c r="A77" s="53"/>
      <c r="B77" s="11"/>
      <c r="C77" s="64"/>
      <c r="D77" s="233" t="s">
        <v>104</v>
      </c>
      <c r="E77" s="437"/>
      <c r="F77" s="415"/>
      <c r="G77" s="415"/>
      <c r="H77" s="40"/>
    </row>
    <row r="78" spans="1:8" x14ac:dyDescent="0.25">
      <c r="A78" s="135"/>
      <c r="B78" s="12"/>
      <c r="C78" s="65"/>
      <c r="D78" s="48" t="s">
        <v>105</v>
      </c>
      <c r="E78" s="446"/>
      <c r="F78" s="414"/>
      <c r="G78" s="414"/>
      <c r="H78" s="9"/>
    </row>
    <row r="79" spans="1:8" x14ac:dyDescent="0.25">
      <c r="A79" s="247"/>
      <c r="B79" s="248"/>
      <c r="C79" s="249">
        <v>3</v>
      </c>
      <c r="D79" s="250" t="s">
        <v>13</v>
      </c>
      <c r="E79" s="464">
        <v>1</v>
      </c>
      <c r="F79" s="459">
        <v>1</v>
      </c>
      <c r="G79" s="459">
        <v>1</v>
      </c>
      <c r="H79" s="251"/>
    </row>
    <row r="80" spans="1:8" ht="15.75" x14ac:dyDescent="0.25">
      <c r="A80" s="253"/>
      <c r="B80" s="254"/>
      <c r="C80" s="255" t="s">
        <v>91</v>
      </c>
      <c r="D80" s="256" t="s">
        <v>106</v>
      </c>
      <c r="E80" s="465"/>
      <c r="F80" s="457"/>
      <c r="G80" s="457"/>
      <c r="H80" s="298" t="s">
        <v>223</v>
      </c>
    </row>
    <row r="81" spans="1:9" ht="15.75" x14ac:dyDescent="0.25">
      <c r="A81" s="253"/>
      <c r="B81" s="254"/>
      <c r="C81" s="255" t="s">
        <v>92</v>
      </c>
      <c r="D81" s="256" t="s">
        <v>107</v>
      </c>
      <c r="E81" s="465"/>
      <c r="F81" s="457"/>
      <c r="G81" s="457"/>
      <c r="H81" s="298" t="s">
        <v>224</v>
      </c>
    </row>
    <row r="82" spans="1:9" ht="15.75" x14ac:dyDescent="0.25">
      <c r="A82" s="253"/>
      <c r="B82" s="254"/>
      <c r="C82" s="255" t="s">
        <v>93</v>
      </c>
      <c r="D82" s="256" t="s">
        <v>108</v>
      </c>
      <c r="E82" s="465"/>
      <c r="F82" s="457"/>
      <c r="G82" s="457"/>
      <c r="H82" s="298" t="s">
        <v>225</v>
      </c>
    </row>
    <row r="83" spans="1:9" ht="15.75" x14ac:dyDescent="0.25">
      <c r="A83" s="257"/>
      <c r="B83" s="258"/>
      <c r="C83" s="259" t="s">
        <v>94</v>
      </c>
      <c r="D83" s="260" t="s">
        <v>109</v>
      </c>
      <c r="E83" s="466"/>
      <c r="F83" s="458"/>
      <c r="G83" s="458"/>
      <c r="H83" s="298" t="s">
        <v>226</v>
      </c>
    </row>
    <row r="84" spans="1:9" x14ac:dyDescent="0.25">
      <c r="A84" s="247"/>
      <c r="B84" s="248"/>
      <c r="C84" s="249">
        <v>4</v>
      </c>
      <c r="D84" s="268" t="s">
        <v>110</v>
      </c>
      <c r="E84" s="464">
        <v>1</v>
      </c>
      <c r="F84" s="459">
        <v>1</v>
      </c>
      <c r="G84" s="459">
        <v>1</v>
      </c>
      <c r="H84" s="251"/>
    </row>
    <row r="85" spans="1:9" ht="15.75" x14ac:dyDescent="0.25">
      <c r="A85" s="253"/>
      <c r="B85" s="254"/>
      <c r="C85" s="255" t="s">
        <v>91</v>
      </c>
      <c r="D85" s="256" t="s">
        <v>111</v>
      </c>
      <c r="E85" s="465"/>
      <c r="F85" s="457"/>
      <c r="G85" s="457"/>
      <c r="H85" s="298" t="s">
        <v>227</v>
      </c>
    </row>
    <row r="86" spans="1:9" ht="15.75" x14ac:dyDescent="0.25">
      <c r="A86" s="257"/>
      <c r="B86" s="258"/>
      <c r="C86" s="259" t="s">
        <v>92</v>
      </c>
      <c r="D86" s="260" t="s">
        <v>112</v>
      </c>
      <c r="E86" s="466"/>
      <c r="F86" s="458"/>
      <c r="G86" s="458"/>
      <c r="H86" s="298" t="s">
        <v>228</v>
      </c>
    </row>
    <row r="87" spans="1:9" x14ac:dyDescent="0.25">
      <c r="A87" s="247"/>
      <c r="B87" s="248"/>
      <c r="C87" s="249">
        <v>5</v>
      </c>
      <c r="D87" s="250" t="s">
        <v>115</v>
      </c>
      <c r="E87" s="464">
        <v>1</v>
      </c>
      <c r="F87" s="459">
        <v>1</v>
      </c>
      <c r="G87" s="459">
        <v>1</v>
      </c>
      <c r="H87" s="251"/>
    </row>
    <row r="88" spans="1:9" ht="15.75" x14ac:dyDescent="0.25">
      <c r="A88" s="253"/>
      <c r="B88" s="254"/>
      <c r="C88" s="255" t="s">
        <v>91</v>
      </c>
      <c r="D88" s="256" t="s">
        <v>113</v>
      </c>
      <c r="E88" s="465"/>
      <c r="F88" s="457"/>
      <c r="G88" s="457"/>
      <c r="H88" s="298" t="s">
        <v>227</v>
      </c>
    </row>
    <row r="89" spans="1:9" ht="15.75" x14ac:dyDescent="0.25">
      <c r="A89" s="257"/>
      <c r="B89" s="258"/>
      <c r="C89" s="259" t="s">
        <v>92</v>
      </c>
      <c r="D89" s="260" t="s">
        <v>114</v>
      </c>
      <c r="E89" s="466"/>
      <c r="F89" s="458"/>
      <c r="G89" s="458"/>
      <c r="H89" s="299" t="s">
        <v>228</v>
      </c>
    </row>
    <row r="90" spans="1:9" x14ac:dyDescent="0.25">
      <c r="A90" s="142"/>
      <c r="B90" s="13"/>
      <c r="C90" s="19">
        <v>6</v>
      </c>
      <c r="D90" s="66" t="s">
        <v>14</v>
      </c>
      <c r="E90" s="445">
        <v>1</v>
      </c>
      <c r="F90" s="413">
        <v>1</v>
      </c>
      <c r="G90" s="413">
        <v>1</v>
      </c>
      <c r="H90" s="39"/>
    </row>
    <row r="91" spans="1:9" ht="30" x14ac:dyDescent="0.25">
      <c r="A91" s="53"/>
      <c r="B91" s="11"/>
      <c r="C91" s="64" t="s">
        <v>91</v>
      </c>
      <c r="D91" s="47" t="s">
        <v>116</v>
      </c>
      <c r="E91" s="437"/>
      <c r="F91" s="415"/>
      <c r="G91" s="415"/>
      <c r="H91" s="297" t="s">
        <v>227</v>
      </c>
    </row>
    <row r="92" spans="1:9" ht="15.75" x14ac:dyDescent="0.25">
      <c r="A92" s="135"/>
      <c r="B92" s="12"/>
      <c r="C92" s="65" t="s">
        <v>92</v>
      </c>
      <c r="D92" s="48" t="s">
        <v>117</v>
      </c>
      <c r="E92" s="446"/>
      <c r="F92" s="414"/>
      <c r="G92" s="414"/>
      <c r="H92" s="297" t="s">
        <v>228</v>
      </c>
    </row>
    <row r="93" spans="1:9" x14ac:dyDescent="0.25">
      <c r="A93" s="261" t="s">
        <v>17</v>
      </c>
      <c r="B93" s="262"/>
      <c r="C93" s="263"/>
      <c r="D93" s="250" t="s">
        <v>15</v>
      </c>
      <c r="E93" s="464">
        <v>1</v>
      </c>
      <c r="F93" s="459">
        <v>1</v>
      </c>
      <c r="G93" s="459">
        <v>1</v>
      </c>
      <c r="H93" s="251"/>
      <c r="I93" s="296"/>
    </row>
    <row r="94" spans="1:9" ht="15.75" x14ac:dyDescent="0.25">
      <c r="A94" s="253"/>
      <c r="B94" s="254"/>
      <c r="C94" s="264">
        <v>1</v>
      </c>
      <c r="D94" s="256" t="s">
        <v>118</v>
      </c>
      <c r="E94" s="465"/>
      <c r="F94" s="457"/>
      <c r="G94" s="457"/>
      <c r="H94" s="298" t="s">
        <v>229</v>
      </c>
      <c r="I94" s="296"/>
    </row>
    <row r="95" spans="1:9" ht="30" x14ac:dyDescent="0.25">
      <c r="A95" s="253"/>
      <c r="B95" s="254"/>
      <c r="C95" s="264">
        <v>2</v>
      </c>
      <c r="D95" s="256" t="s">
        <v>119</v>
      </c>
      <c r="E95" s="465"/>
      <c r="F95" s="457"/>
      <c r="G95" s="457"/>
      <c r="H95" s="298" t="s">
        <v>230</v>
      </c>
      <c r="I95" s="296"/>
    </row>
    <row r="96" spans="1:9" ht="30" x14ac:dyDescent="0.25">
      <c r="A96" s="257"/>
      <c r="B96" s="258"/>
      <c r="C96" s="265">
        <v>3</v>
      </c>
      <c r="D96" s="260" t="s">
        <v>120</v>
      </c>
      <c r="E96" s="466"/>
      <c r="F96" s="458"/>
      <c r="G96" s="458"/>
      <c r="H96" s="299" t="s">
        <v>231</v>
      </c>
      <c r="I96" s="296"/>
    </row>
    <row r="97" spans="1:8" x14ac:dyDescent="0.25">
      <c r="A97" s="52" t="s">
        <v>18</v>
      </c>
      <c r="B97" s="97"/>
      <c r="C97" s="154"/>
      <c r="D97" s="66" t="s">
        <v>121</v>
      </c>
      <c r="E97" s="445">
        <v>1</v>
      </c>
      <c r="F97" s="413">
        <v>1</v>
      </c>
      <c r="G97" s="413">
        <v>1</v>
      </c>
      <c r="H97" s="39"/>
    </row>
    <row r="98" spans="1:8" ht="30" x14ac:dyDescent="0.25">
      <c r="A98" s="137"/>
      <c r="B98" s="11"/>
      <c r="C98" s="64">
        <v>1</v>
      </c>
      <c r="D98" s="47" t="s">
        <v>122</v>
      </c>
      <c r="E98" s="437"/>
      <c r="F98" s="415"/>
      <c r="G98" s="415"/>
      <c r="H98" s="297" t="s">
        <v>223</v>
      </c>
    </row>
    <row r="99" spans="1:8" ht="15.75" x14ac:dyDescent="0.25">
      <c r="A99" s="137"/>
      <c r="B99" s="11"/>
      <c r="C99" s="64">
        <v>2</v>
      </c>
      <c r="D99" s="47" t="s">
        <v>123</v>
      </c>
      <c r="E99" s="437"/>
      <c r="F99" s="415"/>
      <c r="G99" s="415"/>
      <c r="H99" s="297" t="s">
        <v>224</v>
      </c>
    </row>
    <row r="100" spans="1:8" ht="15.75" x14ac:dyDescent="0.25">
      <c r="A100" s="137"/>
      <c r="B100" s="11"/>
      <c r="C100" s="64">
        <v>3</v>
      </c>
      <c r="D100" s="47" t="s">
        <v>124</v>
      </c>
      <c r="E100" s="437"/>
      <c r="F100" s="415"/>
      <c r="G100" s="415"/>
      <c r="H100" s="297" t="s">
        <v>225</v>
      </c>
    </row>
    <row r="101" spans="1:8" ht="30" x14ac:dyDescent="0.25">
      <c r="A101" s="138"/>
      <c r="B101" s="12"/>
      <c r="C101" s="65">
        <v>4</v>
      </c>
      <c r="D101" s="48" t="s">
        <v>125</v>
      </c>
      <c r="E101" s="446"/>
      <c r="F101" s="414"/>
      <c r="G101" s="414"/>
      <c r="H101" s="297" t="s">
        <v>226</v>
      </c>
    </row>
    <row r="102" spans="1:8" x14ac:dyDescent="0.25">
      <c r="A102" s="52" t="s">
        <v>126</v>
      </c>
      <c r="B102" s="97"/>
      <c r="C102" s="154"/>
      <c r="D102" s="66" t="s">
        <v>16</v>
      </c>
      <c r="E102" s="445">
        <v>1</v>
      </c>
      <c r="F102" s="413">
        <v>1</v>
      </c>
      <c r="G102" s="413">
        <v>1</v>
      </c>
      <c r="H102" s="39"/>
    </row>
    <row r="103" spans="1:8" ht="30" x14ac:dyDescent="0.25">
      <c r="A103" s="53"/>
      <c r="B103" s="11"/>
      <c r="C103" s="64">
        <v>1</v>
      </c>
      <c r="D103" s="47" t="s">
        <v>127</v>
      </c>
      <c r="E103" s="437"/>
      <c r="F103" s="415"/>
      <c r="G103" s="415"/>
      <c r="H103" s="297" t="s">
        <v>232</v>
      </c>
    </row>
    <row r="104" spans="1:8" ht="15.75" x14ac:dyDescent="0.25">
      <c r="A104" s="53"/>
      <c r="B104" s="11"/>
      <c r="C104" s="64">
        <v>2</v>
      </c>
      <c r="D104" s="47" t="s">
        <v>128</v>
      </c>
      <c r="E104" s="437"/>
      <c r="F104" s="415"/>
      <c r="G104" s="415"/>
      <c r="H104" s="297" t="s">
        <v>228</v>
      </c>
    </row>
    <row r="105" spans="1:8" ht="39" x14ac:dyDescent="0.25">
      <c r="A105" s="135"/>
      <c r="B105" s="12"/>
      <c r="C105" s="18"/>
      <c r="D105" s="70" t="s">
        <v>129</v>
      </c>
      <c r="E105" s="446"/>
      <c r="F105" s="414"/>
      <c r="G105" s="414"/>
      <c r="H105" s="9"/>
    </row>
    <row r="106" spans="1:8" x14ac:dyDescent="0.25">
      <c r="A106" s="52" t="s">
        <v>130</v>
      </c>
      <c r="B106" s="97" t="s">
        <v>18</v>
      </c>
      <c r="C106" s="154"/>
      <c r="D106" s="66" t="s">
        <v>20</v>
      </c>
      <c r="E106" s="445">
        <v>1</v>
      </c>
      <c r="F106" s="413">
        <v>1</v>
      </c>
      <c r="G106" s="413">
        <v>1</v>
      </c>
      <c r="H106" s="39"/>
    </row>
    <row r="107" spans="1:8" ht="30" x14ac:dyDescent="0.25">
      <c r="A107" s="137"/>
      <c r="B107" s="11"/>
      <c r="C107" s="31">
        <v>1</v>
      </c>
      <c r="D107" s="71" t="s">
        <v>131</v>
      </c>
      <c r="E107" s="437"/>
      <c r="F107" s="415"/>
      <c r="G107" s="415"/>
      <c r="H107" s="297" t="s">
        <v>232</v>
      </c>
    </row>
    <row r="108" spans="1:8" ht="15.75" x14ac:dyDescent="0.25">
      <c r="A108" s="138"/>
      <c r="B108" s="12"/>
      <c r="C108" s="65">
        <v>2</v>
      </c>
      <c r="D108" s="72" t="s">
        <v>132</v>
      </c>
      <c r="E108" s="446"/>
      <c r="F108" s="414"/>
      <c r="G108" s="414"/>
      <c r="H108" s="297" t="s">
        <v>228</v>
      </c>
    </row>
    <row r="109" spans="1:8" x14ac:dyDescent="0.25">
      <c r="A109" s="139"/>
      <c r="B109" s="21"/>
      <c r="C109" s="35"/>
      <c r="D109" s="22" t="s">
        <v>178</v>
      </c>
      <c r="E109" s="36">
        <f>E62+E69+E79+E84+E87+E90+E93+E97+E102+E106</f>
        <v>10</v>
      </c>
      <c r="F109" s="222">
        <f>F62+F69+F79+F84+F87+F90+F93+F97+F102+F106</f>
        <v>10</v>
      </c>
      <c r="G109" s="222">
        <f>G62+G69+G79+G84+G87+G90+G93+G97+G102+G106</f>
        <v>10</v>
      </c>
      <c r="H109" s="25"/>
    </row>
    <row r="110" spans="1:8" x14ac:dyDescent="0.25">
      <c r="A110" s="140"/>
      <c r="D110" s="2"/>
      <c r="E110" s="56"/>
      <c r="H110" s="17"/>
    </row>
    <row r="111" spans="1:8" ht="38.25" x14ac:dyDescent="0.25">
      <c r="A111" s="441" t="s">
        <v>57</v>
      </c>
      <c r="B111" s="442"/>
      <c r="C111" s="443"/>
      <c r="D111" s="238" t="s">
        <v>2</v>
      </c>
      <c r="E111" s="411" t="s">
        <v>328</v>
      </c>
      <c r="F111" s="411" t="s">
        <v>327</v>
      </c>
      <c r="G111" s="411" t="s">
        <v>326</v>
      </c>
      <c r="H111" s="412" t="s">
        <v>319</v>
      </c>
    </row>
    <row r="112" spans="1:8" x14ac:dyDescent="0.25">
      <c r="A112" s="242" t="s">
        <v>19</v>
      </c>
      <c r="B112" s="74"/>
      <c r="C112" s="75"/>
      <c r="D112" s="76" t="s">
        <v>22</v>
      </c>
      <c r="E112" s="37"/>
      <c r="F112" s="37"/>
      <c r="G112" s="37"/>
      <c r="H112" s="37"/>
    </row>
    <row r="113" spans="1:8" x14ac:dyDescent="0.25">
      <c r="A113" s="244" t="s">
        <v>23</v>
      </c>
      <c r="B113" s="155"/>
      <c r="C113" s="156"/>
      <c r="D113" s="63" t="s">
        <v>24</v>
      </c>
      <c r="E113" s="422">
        <v>1</v>
      </c>
      <c r="F113" s="417">
        <v>1</v>
      </c>
      <c r="G113" s="417">
        <v>1</v>
      </c>
      <c r="H113" s="40"/>
    </row>
    <row r="114" spans="1:8" x14ac:dyDescent="0.25">
      <c r="A114" s="135"/>
      <c r="B114" s="12"/>
      <c r="C114" s="18">
        <v>1</v>
      </c>
      <c r="D114" s="9" t="s">
        <v>133</v>
      </c>
      <c r="E114" s="454"/>
      <c r="F114" s="426"/>
      <c r="G114" s="426"/>
      <c r="H114" s="9"/>
    </row>
    <row r="115" spans="1:8" x14ac:dyDescent="0.25">
      <c r="A115" s="261" t="s">
        <v>25</v>
      </c>
      <c r="B115" s="262"/>
      <c r="C115" s="263"/>
      <c r="D115" s="250" t="s">
        <v>26</v>
      </c>
      <c r="E115" s="464">
        <v>9</v>
      </c>
      <c r="F115" s="459">
        <v>9</v>
      </c>
      <c r="G115" s="459">
        <v>9</v>
      </c>
      <c r="H115" s="292" t="s">
        <v>191</v>
      </c>
    </row>
    <row r="116" spans="1:8" x14ac:dyDescent="0.25">
      <c r="A116" s="253"/>
      <c r="B116" s="254"/>
      <c r="C116" s="293">
        <v>1</v>
      </c>
      <c r="D116" s="270" t="s">
        <v>134</v>
      </c>
      <c r="E116" s="465"/>
      <c r="F116" s="457"/>
      <c r="G116" s="457"/>
      <c r="H116" s="469" t="s">
        <v>233</v>
      </c>
    </row>
    <row r="117" spans="1:8" x14ac:dyDescent="0.25">
      <c r="A117" s="253"/>
      <c r="B117" s="254"/>
      <c r="C117" s="264" t="s">
        <v>91</v>
      </c>
      <c r="D117" s="270" t="s">
        <v>145</v>
      </c>
      <c r="E117" s="465"/>
      <c r="F117" s="457"/>
      <c r="G117" s="457"/>
      <c r="H117" s="469"/>
    </row>
    <row r="118" spans="1:8" ht="17.25" customHeight="1" x14ac:dyDescent="0.25">
      <c r="A118" s="253"/>
      <c r="B118" s="254"/>
      <c r="C118" s="264" t="s">
        <v>92</v>
      </c>
      <c r="D118" s="269" t="s">
        <v>146</v>
      </c>
      <c r="E118" s="465"/>
      <c r="F118" s="457"/>
      <c r="G118" s="457"/>
      <c r="H118" s="469"/>
    </row>
    <row r="119" spans="1:8" x14ac:dyDescent="0.25">
      <c r="A119" s="253"/>
      <c r="B119" s="254"/>
      <c r="C119" s="264" t="s">
        <v>93</v>
      </c>
      <c r="D119" s="270" t="s">
        <v>144</v>
      </c>
      <c r="E119" s="465"/>
      <c r="F119" s="457"/>
      <c r="G119" s="457"/>
      <c r="H119" s="469"/>
    </row>
    <row r="120" spans="1:8" x14ac:dyDescent="0.25">
      <c r="A120" s="253"/>
      <c r="B120" s="254"/>
      <c r="C120" s="264" t="s">
        <v>94</v>
      </c>
      <c r="D120" s="270" t="s">
        <v>143</v>
      </c>
      <c r="E120" s="465"/>
      <c r="F120" s="457"/>
      <c r="G120" s="457"/>
      <c r="H120" s="469"/>
    </row>
    <row r="121" spans="1:8" x14ac:dyDescent="0.25">
      <c r="A121" s="253"/>
      <c r="B121" s="254"/>
      <c r="C121" s="264" t="s">
        <v>95</v>
      </c>
      <c r="D121" s="270" t="s">
        <v>142</v>
      </c>
      <c r="E121" s="465"/>
      <c r="F121" s="457"/>
      <c r="G121" s="457"/>
      <c r="H121" s="469"/>
    </row>
    <row r="122" spans="1:8" x14ac:dyDescent="0.25">
      <c r="A122" s="253"/>
      <c r="B122" s="254"/>
      <c r="C122" s="264" t="s">
        <v>135</v>
      </c>
      <c r="D122" s="270" t="s">
        <v>141</v>
      </c>
      <c r="E122" s="465"/>
      <c r="F122" s="457"/>
      <c r="G122" s="457"/>
      <c r="H122" s="469"/>
    </row>
    <row r="123" spans="1:8" x14ac:dyDescent="0.25">
      <c r="A123" s="253"/>
      <c r="B123" s="254"/>
      <c r="C123" s="264" t="s">
        <v>136</v>
      </c>
      <c r="D123" s="270" t="s">
        <v>242</v>
      </c>
      <c r="E123" s="465"/>
      <c r="F123" s="457"/>
      <c r="G123" s="457"/>
      <c r="H123" s="469"/>
    </row>
    <row r="124" spans="1:8" x14ac:dyDescent="0.25">
      <c r="A124" s="253"/>
      <c r="B124" s="254"/>
      <c r="C124" s="264" t="s">
        <v>137</v>
      </c>
      <c r="D124" s="270" t="s">
        <v>140</v>
      </c>
      <c r="E124" s="465"/>
      <c r="F124" s="457"/>
      <c r="G124" s="457"/>
      <c r="H124" s="469"/>
    </row>
    <row r="125" spans="1:8" x14ac:dyDescent="0.25">
      <c r="A125" s="257"/>
      <c r="B125" s="258"/>
      <c r="C125" s="265" t="s">
        <v>138</v>
      </c>
      <c r="D125" s="271" t="s">
        <v>139</v>
      </c>
      <c r="E125" s="466"/>
      <c r="F125" s="458"/>
      <c r="G125" s="458"/>
      <c r="H125" s="469"/>
    </row>
    <row r="126" spans="1:8" x14ac:dyDescent="0.25">
      <c r="A126" s="136"/>
      <c r="B126" s="21"/>
      <c r="C126" s="21"/>
      <c r="D126" s="22" t="s">
        <v>176</v>
      </c>
      <c r="E126" s="36">
        <f>E113+E115</f>
        <v>10</v>
      </c>
      <c r="F126" s="223">
        <f>F113+F115</f>
        <v>10</v>
      </c>
      <c r="G126" s="223">
        <f>G113+G115</f>
        <v>10</v>
      </c>
      <c r="H126" s="25"/>
    </row>
    <row r="127" spans="1:8" x14ac:dyDescent="0.25">
      <c r="D127" s="2"/>
      <c r="E127" s="94"/>
      <c r="F127" s="1"/>
      <c r="G127" s="1"/>
    </row>
    <row r="128" spans="1:8" ht="38.25" x14ac:dyDescent="0.25">
      <c r="A128" s="441" t="s">
        <v>57</v>
      </c>
      <c r="B128" s="442"/>
      <c r="C128" s="443"/>
      <c r="D128" s="238" t="s">
        <v>2</v>
      </c>
      <c r="E128" s="411" t="s">
        <v>328</v>
      </c>
      <c r="F128" s="411" t="s">
        <v>327</v>
      </c>
      <c r="G128" s="411" t="s">
        <v>326</v>
      </c>
      <c r="H128" s="412" t="s">
        <v>319</v>
      </c>
    </row>
    <row r="129" spans="1:8" x14ac:dyDescent="0.25">
      <c r="A129" s="143" t="s">
        <v>27</v>
      </c>
      <c r="B129" s="77"/>
      <c r="C129" s="78"/>
      <c r="D129" s="85" t="s">
        <v>238</v>
      </c>
      <c r="E129" s="88"/>
      <c r="F129" s="88"/>
      <c r="G129" s="88"/>
      <c r="H129" s="37"/>
    </row>
    <row r="130" spans="1:8" x14ac:dyDescent="0.25">
      <c r="A130" s="144"/>
      <c r="B130" s="79"/>
      <c r="C130" s="80"/>
      <c r="D130" s="86" t="s">
        <v>161</v>
      </c>
      <c r="E130" s="239" t="s">
        <v>172</v>
      </c>
      <c r="F130" s="24" t="s">
        <v>172</v>
      </c>
      <c r="G130" s="24" t="s">
        <v>172</v>
      </c>
      <c r="H130" s="165" t="s">
        <v>190</v>
      </c>
    </row>
    <row r="131" spans="1:8" x14ac:dyDescent="0.25">
      <c r="A131" s="144" t="s">
        <v>29</v>
      </c>
      <c r="B131" s="79"/>
      <c r="C131" s="80"/>
      <c r="D131" s="134" t="s">
        <v>183</v>
      </c>
      <c r="E131" s="447">
        <v>4</v>
      </c>
      <c r="F131" s="415">
        <v>4</v>
      </c>
      <c r="G131" s="415">
        <v>4</v>
      </c>
      <c r="H131" s="168" t="s">
        <v>191</v>
      </c>
    </row>
    <row r="132" spans="1:8" x14ac:dyDescent="0.25">
      <c r="A132" s="145"/>
      <c r="B132" s="81"/>
      <c r="C132" s="82">
        <v>1</v>
      </c>
      <c r="D132" s="86" t="s">
        <v>184</v>
      </c>
      <c r="E132" s="447"/>
      <c r="F132" s="415"/>
      <c r="G132" s="415"/>
      <c r="H132" s="455" t="s">
        <v>195</v>
      </c>
    </row>
    <row r="133" spans="1:8" x14ac:dyDescent="0.25">
      <c r="A133" s="145"/>
      <c r="B133" s="81"/>
      <c r="C133" s="82">
        <v>2</v>
      </c>
      <c r="D133" s="86" t="s">
        <v>185</v>
      </c>
      <c r="E133" s="447"/>
      <c r="F133" s="415"/>
      <c r="G133" s="415"/>
      <c r="H133" s="455"/>
    </row>
    <row r="134" spans="1:8" x14ac:dyDescent="0.25">
      <c r="A134" s="145"/>
      <c r="B134" s="81"/>
      <c r="C134" s="82">
        <v>3</v>
      </c>
      <c r="D134" s="86" t="s">
        <v>186</v>
      </c>
      <c r="E134" s="447"/>
      <c r="F134" s="415"/>
      <c r="G134" s="415"/>
      <c r="H134" s="455"/>
    </row>
    <row r="135" spans="1:8" x14ac:dyDescent="0.25">
      <c r="A135" s="146"/>
      <c r="B135" s="83"/>
      <c r="C135" s="84">
        <v>4</v>
      </c>
      <c r="D135" s="87" t="s">
        <v>187</v>
      </c>
      <c r="E135" s="448"/>
      <c r="F135" s="414"/>
      <c r="G135" s="414"/>
      <c r="H135" s="456"/>
    </row>
    <row r="136" spans="1:8" x14ac:dyDescent="0.25">
      <c r="A136" s="147" t="s">
        <v>33</v>
      </c>
      <c r="B136" s="128"/>
      <c r="C136" s="132"/>
      <c r="D136" s="130" t="s">
        <v>30</v>
      </c>
      <c r="E136" s="449">
        <v>3</v>
      </c>
      <c r="F136" s="413">
        <v>3</v>
      </c>
      <c r="G136" s="413">
        <v>3</v>
      </c>
      <c r="H136" s="168" t="s">
        <v>191</v>
      </c>
    </row>
    <row r="137" spans="1:8" ht="36.75" x14ac:dyDescent="0.25">
      <c r="A137" s="146"/>
      <c r="B137" s="83"/>
      <c r="C137" s="84">
        <v>1</v>
      </c>
      <c r="D137" s="167" t="s">
        <v>162</v>
      </c>
      <c r="E137" s="448"/>
      <c r="F137" s="414"/>
      <c r="G137" s="414"/>
      <c r="H137" s="166" t="s">
        <v>234</v>
      </c>
    </row>
    <row r="138" spans="1:8" x14ac:dyDescent="0.25">
      <c r="A138" s="147" t="s">
        <v>34</v>
      </c>
      <c r="B138" s="128"/>
      <c r="C138" s="132"/>
      <c r="D138" s="130" t="s">
        <v>31</v>
      </c>
      <c r="E138" s="449">
        <v>10</v>
      </c>
      <c r="F138" s="413">
        <v>10</v>
      </c>
      <c r="G138" s="413">
        <v>10</v>
      </c>
      <c r="H138" s="168" t="s">
        <v>191</v>
      </c>
    </row>
    <row r="139" spans="1:8" ht="180.75" x14ac:dyDescent="0.25">
      <c r="A139" s="146"/>
      <c r="B139" s="83"/>
      <c r="C139" s="84">
        <v>1</v>
      </c>
      <c r="D139" s="167" t="s">
        <v>163</v>
      </c>
      <c r="E139" s="448"/>
      <c r="F139" s="414"/>
      <c r="G139" s="414"/>
      <c r="H139" s="166" t="s">
        <v>235</v>
      </c>
    </row>
    <row r="140" spans="1:8" x14ac:dyDescent="0.25">
      <c r="A140" s="147" t="s">
        <v>165</v>
      </c>
      <c r="B140" s="128"/>
      <c r="C140" s="132"/>
      <c r="D140" s="133" t="s">
        <v>32</v>
      </c>
      <c r="E140" s="449">
        <v>4</v>
      </c>
      <c r="F140" s="413">
        <v>4</v>
      </c>
      <c r="G140" s="413">
        <v>4</v>
      </c>
      <c r="H140" s="168" t="s">
        <v>191</v>
      </c>
    </row>
    <row r="141" spans="1:8" ht="72.75" x14ac:dyDescent="0.25">
      <c r="A141" s="146"/>
      <c r="B141" s="83"/>
      <c r="C141" s="84">
        <v>1</v>
      </c>
      <c r="D141" s="167" t="s">
        <v>164</v>
      </c>
      <c r="E141" s="448"/>
      <c r="F141" s="414"/>
      <c r="G141" s="414"/>
      <c r="H141" s="166" t="s">
        <v>236</v>
      </c>
    </row>
    <row r="142" spans="1:8" x14ac:dyDescent="0.25">
      <c r="A142" s="147" t="s">
        <v>168</v>
      </c>
      <c r="B142" s="128"/>
      <c r="C142" s="129"/>
      <c r="D142" s="130" t="s">
        <v>166</v>
      </c>
      <c r="E142" s="449">
        <v>3</v>
      </c>
      <c r="F142" s="413">
        <v>3</v>
      </c>
      <c r="G142" s="413">
        <v>3</v>
      </c>
      <c r="H142" s="168" t="s">
        <v>191</v>
      </c>
    </row>
    <row r="143" spans="1:8" ht="36.75" x14ac:dyDescent="0.25">
      <c r="A143" s="145"/>
      <c r="B143" s="81"/>
      <c r="C143" s="82">
        <v>1</v>
      </c>
      <c r="D143" s="169" t="s">
        <v>182</v>
      </c>
      <c r="E143" s="447"/>
      <c r="F143" s="415"/>
      <c r="G143" s="415"/>
      <c r="H143" s="166" t="s">
        <v>193</v>
      </c>
    </row>
    <row r="144" spans="1:8" ht="36.75" x14ac:dyDescent="0.25">
      <c r="A144" s="146"/>
      <c r="B144" s="83"/>
      <c r="C144" s="84">
        <v>2</v>
      </c>
      <c r="D144" s="167" t="s">
        <v>167</v>
      </c>
      <c r="E144" s="240">
        <v>3</v>
      </c>
      <c r="F144" s="400">
        <v>3</v>
      </c>
      <c r="G144" s="237">
        <v>3</v>
      </c>
      <c r="H144" s="166" t="s">
        <v>192</v>
      </c>
    </row>
    <row r="145" spans="1:8" x14ac:dyDescent="0.25">
      <c r="A145" s="147" t="s">
        <v>170</v>
      </c>
      <c r="B145" s="128"/>
      <c r="C145" s="129"/>
      <c r="D145" s="131" t="s">
        <v>169</v>
      </c>
      <c r="E145" s="449">
        <v>3</v>
      </c>
      <c r="F145" s="427">
        <v>3</v>
      </c>
      <c r="G145" s="427">
        <v>3</v>
      </c>
      <c r="H145" s="168" t="s">
        <v>191</v>
      </c>
    </row>
    <row r="146" spans="1:8" ht="36.75" x14ac:dyDescent="0.25">
      <c r="A146" s="148"/>
      <c r="B146" s="92"/>
      <c r="C146" s="84">
        <v>1</v>
      </c>
      <c r="D146" s="167" t="s">
        <v>237</v>
      </c>
      <c r="E146" s="448"/>
      <c r="F146" s="428"/>
      <c r="G146" s="428"/>
      <c r="H146" s="166" t="s">
        <v>194</v>
      </c>
    </row>
    <row r="147" spans="1:8" x14ac:dyDescent="0.25">
      <c r="A147" s="147" t="s">
        <v>179</v>
      </c>
      <c r="B147" s="128"/>
      <c r="C147" s="129"/>
      <c r="D147" s="130" t="s">
        <v>171</v>
      </c>
      <c r="E147" s="449">
        <v>5</v>
      </c>
      <c r="F147" s="413">
        <v>5</v>
      </c>
      <c r="G147" s="413">
        <v>5</v>
      </c>
      <c r="H147" s="168" t="s">
        <v>191</v>
      </c>
    </row>
    <row r="148" spans="1:8" ht="168" x14ac:dyDescent="0.25">
      <c r="A148" s="146"/>
      <c r="B148" s="83"/>
      <c r="C148" s="84">
        <v>1</v>
      </c>
      <c r="D148" s="167" t="s">
        <v>214</v>
      </c>
      <c r="E148" s="448"/>
      <c r="F148" s="414"/>
      <c r="G148" s="414"/>
      <c r="H148" s="170" t="s">
        <v>317</v>
      </c>
    </row>
    <row r="149" spans="1:8" x14ac:dyDescent="0.25">
      <c r="A149" s="149"/>
      <c r="B149" s="99"/>
      <c r="C149" s="100"/>
      <c r="D149" s="101" t="s">
        <v>176</v>
      </c>
      <c r="E149" s="102">
        <f>E131+E136+E138+E140+E142+E144+E145+E147</f>
        <v>35</v>
      </c>
      <c r="F149" s="224">
        <f>F131+F136+F138+F140+F142+F144+F145+F147</f>
        <v>35</v>
      </c>
      <c r="G149" s="224">
        <f>G131+G136+G138+G140+G142+G144+G145+G147</f>
        <v>35</v>
      </c>
      <c r="H149" s="25"/>
    </row>
    <row r="150" spans="1:8" x14ac:dyDescent="0.25">
      <c r="E150" s="56"/>
      <c r="H150" s="17"/>
    </row>
    <row r="151" spans="1:8" ht="38.25" x14ac:dyDescent="0.25">
      <c r="A151" s="441" t="s">
        <v>57</v>
      </c>
      <c r="B151" s="442"/>
      <c r="C151" s="443"/>
      <c r="D151" s="238" t="s">
        <v>2</v>
      </c>
      <c r="E151" s="411" t="s">
        <v>328</v>
      </c>
      <c r="F151" s="411" t="s">
        <v>327</v>
      </c>
      <c r="G151" s="411" t="s">
        <v>326</v>
      </c>
      <c r="H151" s="412" t="s">
        <v>319</v>
      </c>
    </row>
    <row r="152" spans="1:8" x14ac:dyDescent="0.25">
      <c r="A152" s="242" t="s">
        <v>35</v>
      </c>
      <c r="B152" s="74"/>
      <c r="C152" s="75"/>
      <c r="D152" s="76" t="s">
        <v>36</v>
      </c>
      <c r="E152" s="37"/>
      <c r="F152" s="37"/>
      <c r="G152" s="37"/>
      <c r="H152" s="37"/>
    </row>
    <row r="153" spans="1:8" ht="30.75" x14ac:dyDescent="0.3">
      <c r="A153" s="53"/>
      <c r="B153" s="11"/>
      <c r="C153" s="64"/>
      <c r="D153" s="47" t="s">
        <v>147</v>
      </c>
      <c r="E153" s="422">
        <v>2</v>
      </c>
      <c r="F153" s="417">
        <v>2</v>
      </c>
      <c r="G153" s="417">
        <v>2</v>
      </c>
      <c r="H153" s="300"/>
    </row>
    <row r="154" spans="1:8" ht="18.75" x14ac:dyDescent="0.3">
      <c r="A154" s="244" t="s">
        <v>37</v>
      </c>
      <c r="B154" s="11"/>
      <c r="C154" s="17"/>
      <c r="D154" s="63" t="s">
        <v>148</v>
      </c>
      <c r="E154" s="422"/>
      <c r="F154" s="417"/>
      <c r="G154" s="417"/>
      <c r="H154" s="300"/>
    </row>
    <row r="155" spans="1:8" ht="30" x14ac:dyDescent="0.25">
      <c r="A155" s="53"/>
      <c r="B155" s="11"/>
      <c r="C155" s="64">
        <v>1</v>
      </c>
      <c r="D155" s="47" t="s">
        <v>153</v>
      </c>
      <c r="E155" s="422"/>
      <c r="F155" s="417"/>
      <c r="G155" s="417"/>
      <c r="H155" s="319" t="s">
        <v>215</v>
      </c>
    </row>
    <row r="156" spans="1:8" x14ac:dyDescent="0.25">
      <c r="A156" s="135"/>
      <c r="B156" s="12"/>
      <c r="C156" s="65">
        <v>2</v>
      </c>
      <c r="D156" s="48" t="s">
        <v>156</v>
      </c>
      <c r="E156" s="235">
        <v>2</v>
      </c>
      <c r="F156" s="400">
        <v>2</v>
      </c>
      <c r="G156" s="237">
        <v>2</v>
      </c>
      <c r="H156" s="319" t="s">
        <v>240</v>
      </c>
    </row>
    <row r="157" spans="1:8" x14ac:dyDescent="0.25">
      <c r="A157" s="261" t="s">
        <v>38</v>
      </c>
      <c r="B157" s="248"/>
      <c r="C157" s="288"/>
      <c r="D157" s="250" t="s">
        <v>149</v>
      </c>
      <c r="E157" s="464">
        <v>2</v>
      </c>
      <c r="F157" s="459">
        <v>2</v>
      </c>
      <c r="G157" s="459">
        <v>2</v>
      </c>
      <c r="H157" s="315"/>
    </row>
    <row r="158" spans="1:8" ht="30" x14ac:dyDescent="0.25">
      <c r="A158" s="253"/>
      <c r="B158" s="254"/>
      <c r="C158" s="264">
        <v>1</v>
      </c>
      <c r="D158" s="256" t="s">
        <v>150</v>
      </c>
      <c r="E158" s="465"/>
      <c r="F158" s="457"/>
      <c r="G158" s="457"/>
      <c r="H158" s="324" t="s">
        <v>215</v>
      </c>
    </row>
    <row r="159" spans="1:8" x14ac:dyDescent="0.25">
      <c r="A159" s="257"/>
      <c r="B159" s="258"/>
      <c r="C159" s="265">
        <v>2</v>
      </c>
      <c r="D159" s="260" t="s">
        <v>156</v>
      </c>
      <c r="E159" s="274">
        <v>1</v>
      </c>
      <c r="F159" s="402">
        <v>1</v>
      </c>
      <c r="G159" s="390">
        <v>1</v>
      </c>
      <c r="H159" s="324" t="s">
        <v>240</v>
      </c>
    </row>
    <row r="160" spans="1:8" x14ac:dyDescent="0.25">
      <c r="A160" s="261" t="s">
        <v>39</v>
      </c>
      <c r="B160" s="248"/>
      <c r="C160" s="288"/>
      <c r="D160" s="250" t="s">
        <v>151</v>
      </c>
      <c r="E160" s="467">
        <v>2</v>
      </c>
      <c r="F160" s="459">
        <v>2</v>
      </c>
      <c r="G160" s="459">
        <v>2</v>
      </c>
      <c r="H160" s="315"/>
    </row>
    <row r="161" spans="1:8" x14ac:dyDescent="0.25">
      <c r="A161" s="253"/>
      <c r="B161" s="254"/>
      <c r="C161" s="264">
        <v>1</v>
      </c>
      <c r="D161" s="256" t="s">
        <v>155</v>
      </c>
      <c r="E161" s="468"/>
      <c r="F161" s="457"/>
      <c r="G161" s="457"/>
      <c r="H161" s="389"/>
    </row>
    <row r="162" spans="1:8" x14ac:dyDescent="0.25">
      <c r="A162" s="253"/>
      <c r="B162" s="254"/>
      <c r="C162" s="264">
        <v>2</v>
      </c>
      <c r="D162" s="256" t="s">
        <v>239</v>
      </c>
      <c r="E162" s="273">
        <v>2</v>
      </c>
      <c r="F162" s="401">
        <v>2</v>
      </c>
      <c r="G162" s="391">
        <v>2</v>
      </c>
      <c r="H162" s="324" t="s">
        <v>215</v>
      </c>
    </row>
    <row r="163" spans="1:8" x14ac:dyDescent="0.25">
      <c r="A163" s="257"/>
      <c r="B163" s="258"/>
      <c r="C163" s="265">
        <v>3</v>
      </c>
      <c r="D163" s="260" t="s">
        <v>181</v>
      </c>
      <c r="E163" s="274">
        <v>2</v>
      </c>
      <c r="F163" s="402">
        <v>2</v>
      </c>
      <c r="G163" s="390">
        <v>2</v>
      </c>
      <c r="H163" s="324" t="s">
        <v>240</v>
      </c>
    </row>
    <row r="164" spans="1:8" x14ac:dyDescent="0.25">
      <c r="A164" s="52" t="s">
        <v>40</v>
      </c>
      <c r="B164" s="13"/>
      <c r="C164" s="95"/>
      <c r="D164" s="67" t="s">
        <v>152</v>
      </c>
      <c r="E164" s="445">
        <v>2</v>
      </c>
      <c r="F164" s="413">
        <v>2</v>
      </c>
      <c r="G164" s="413">
        <v>2</v>
      </c>
      <c r="H164" s="308"/>
    </row>
    <row r="165" spans="1:8" ht="30" x14ac:dyDescent="0.25">
      <c r="A165" s="53"/>
      <c r="B165" s="11"/>
      <c r="C165" s="64">
        <v>1</v>
      </c>
      <c r="D165" s="47" t="s">
        <v>154</v>
      </c>
      <c r="E165" s="437"/>
      <c r="F165" s="415"/>
      <c r="G165" s="415"/>
      <c r="H165" s="319" t="s">
        <v>215</v>
      </c>
    </row>
    <row r="166" spans="1:8" x14ac:dyDescent="0.25">
      <c r="A166" s="135"/>
      <c r="B166" s="12"/>
      <c r="C166" s="65">
        <v>2</v>
      </c>
      <c r="D166" s="48" t="s">
        <v>160</v>
      </c>
      <c r="E166" s="235">
        <v>2</v>
      </c>
      <c r="F166" s="400">
        <v>2</v>
      </c>
      <c r="G166" s="237">
        <v>2</v>
      </c>
      <c r="H166" s="319" t="s">
        <v>240</v>
      </c>
    </row>
    <row r="167" spans="1:8" x14ac:dyDescent="0.25">
      <c r="A167" s="52" t="s">
        <v>42</v>
      </c>
      <c r="B167" s="13"/>
      <c r="C167" s="95"/>
      <c r="D167" s="67" t="s">
        <v>41</v>
      </c>
      <c r="E167" s="445">
        <v>2</v>
      </c>
      <c r="F167" s="413">
        <v>2</v>
      </c>
      <c r="G167" s="413">
        <v>2</v>
      </c>
      <c r="H167" s="308"/>
    </row>
    <row r="168" spans="1:8" ht="30" x14ac:dyDescent="0.25">
      <c r="A168" s="53"/>
      <c r="B168" s="11"/>
      <c r="C168" s="64">
        <v>1</v>
      </c>
      <c r="D168" s="47" t="s">
        <v>241</v>
      </c>
      <c r="E168" s="437"/>
      <c r="F168" s="415"/>
      <c r="G168" s="415"/>
      <c r="H168" s="319" t="s">
        <v>215</v>
      </c>
    </row>
    <row r="169" spans="1:8" x14ac:dyDescent="0.25">
      <c r="A169" s="151"/>
      <c r="B169" s="96"/>
      <c r="C169" s="65">
        <v>2</v>
      </c>
      <c r="D169" s="48" t="s">
        <v>156</v>
      </c>
      <c r="E169" s="235">
        <v>2</v>
      </c>
      <c r="F169" s="400">
        <v>2</v>
      </c>
      <c r="G169" s="237">
        <v>2</v>
      </c>
      <c r="H169" s="319" t="s">
        <v>240</v>
      </c>
    </row>
    <row r="170" spans="1:8" x14ac:dyDescent="0.25">
      <c r="A170" s="261" t="s">
        <v>157</v>
      </c>
      <c r="B170" s="262"/>
      <c r="C170" s="288"/>
      <c r="D170" s="268" t="s">
        <v>159</v>
      </c>
      <c r="E170" s="464">
        <v>2</v>
      </c>
      <c r="F170" s="459">
        <v>2</v>
      </c>
      <c r="G170" s="459">
        <v>2</v>
      </c>
      <c r="H170" s="315"/>
    </row>
    <row r="171" spans="1:8" ht="30" x14ac:dyDescent="0.25">
      <c r="A171" s="253"/>
      <c r="B171" s="254"/>
      <c r="C171" s="264">
        <v>1</v>
      </c>
      <c r="D171" s="256" t="s">
        <v>158</v>
      </c>
      <c r="E171" s="465"/>
      <c r="F171" s="457"/>
      <c r="G171" s="457"/>
      <c r="H171" s="316" t="s">
        <v>215</v>
      </c>
    </row>
    <row r="172" spans="1:8" x14ac:dyDescent="0.25">
      <c r="A172" s="290"/>
      <c r="B172" s="291"/>
      <c r="C172" s="265">
        <v>2</v>
      </c>
      <c r="D172" s="260" t="s">
        <v>156</v>
      </c>
      <c r="E172" s="274">
        <v>2</v>
      </c>
      <c r="F172" s="393">
        <v>2</v>
      </c>
      <c r="G172" s="393">
        <v>2</v>
      </c>
      <c r="H172" s="316" t="s">
        <v>240</v>
      </c>
    </row>
    <row r="173" spans="1:8" x14ac:dyDescent="0.25">
      <c r="A173" s="152"/>
      <c r="B173" s="103"/>
      <c r="C173" s="104"/>
      <c r="D173" s="73" t="s">
        <v>176</v>
      </c>
      <c r="E173" s="105">
        <f>E153+E156+E157+E159+E160+E162+E163+E164+E166+E167+E169+E170+E172</f>
        <v>25</v>
      </c>
      <c r="F173" s="224">
        <f>F153+F156+F157+F159+F160+F162+F163+F164+F166+F167+F169+F170+F172</f>
        <v>25</v>
      </c>
      <c r="G173" s="224">
        <f>G153+G156+G157+G159+G160+G162+G163+G164+G166+G167+G169+G170+G172</f>
        <v>25</v>
      </c>
      <c r="H173" s="26"/>
    </row>
    <row r="174" spans="1:8" x14ac:dyDescent="0.25">
      <c r="A174" s="171"/>
      <c r="B174" s="172"/>
      <c r="C174" s="172"/>
      <c r="D174" s="420" t="s">
        <v>48</v>
      </c>
      <c r="E174" s="418">
        <f>E20+E58+E109+E126+E149+E173</f>
        <v>100</v>
      </c>
      <c r="F174" s="424">
        <f>F20+F58+F109+F126+F149+F173</f>
        <v>100</v>
      </c>
      <c r="G174" s="424">
        <f>G20+G58+G109+G126+G149+G173</f>
        <v>100</v>
      </c>
      <c r="H174" s="40"/>
    </row>
    <row r="175" spans="1:8" x14ac:dyDescent="0.25">
      <c r="A175" s="174"/>
      <c r="B175" s="175"/>
      <c r="C175" s="175"/>
      <c r="D175" s="421"/>
      <c r="E175" s="419"/>
      <c r="F175" s="425"/>
      <c r="G175" s="425"/>
      <c r="H175" s="9"/>
    </row>
    <row r="176" spans="1:8" x14ac:dyDescent="0.25">
      <c r="A176" s="50"/>
      <c r="B176" s="1"/>
      <c r="D176" s="6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5" spans="1:4" x14ac:dyDescent="0.25">
      <c r="A195" s="153"/>
      <c r="B195" s="4"/>
      <c r="C195" s="4"/>
      <c r="D195" s="4"/>
    </row>
    <row r="200" spans="1:4" x14ac:dyDescent="0.25">
      <c r="A200"/>
      <c r="D200" s="3"/>
    </row>
  </sheetData>
  <mergeCells count="115">
    <mergeCell ref="H116:H125"/>
    <mergeCell ref="A128:C128"/>
    <mergeCell ref="H132:H135"/>
    <mergeCell ref="G115:G125"/>
    <mergeCell ref="E115:E125"/>
    <mergeCell ref="G131:G135"/>
    <mergeCell ref="E131:E135"/>
    <mergeCell ref="E106:E108"/>
    <mergeCell ref="A151:C151"/>
    <mergeCell ref="A111:C111"/>
    <mergeCell ref="G113:G114"/>
    <mergeCell ref="E113:E114"/>
    <mergeCell ref="G136:G137"/>
    <mergeCell ref="G140:G141"/>
    <mergeCell ref="E140:E141"/>
    <mergeCell ref="F131:F135"/>
    <mergeCell ref="F136:F137"/>
    <mergeCell ref="F138:F139"/>
    <mergeCell ref="F140:F141"/>
    <mergeCell ref="F147:F148"/>
    <mergeCell ref="F145:F146"/>
    <mergeCell ref="E136:E137"/>
    <mergeCell ref="G138:G139"/>
    <mergeCell ref="E138:E139"/>
    <mergeCell ref="E36:E40"/>
    <mergeCell ref="E43:E50"/>
    <mergeCell ref="A60:C60"/>
    <mergeCell ref="G16:G17"/>
    <mergeCell ref="G18:G19"/>
    <mergeCell ref="E18:E19"/>
    <mergeCell ref="G79:G83"/>
    <mergeCell ref="E79:E83"/>
    <mergeCell ref="G24:G25"/>
    <mergeCell ref="G28:G34"/>
    <mergeCell ref="G35:G41"/>
    <mergeCell ref="G42:G50"/>
    <mergeCell ref="G51:G52"/>
    <mergeCell ref="E51:E52"/>
    <mergeCell ref="G62:G68"/>
    <mergeCell ref="E62:E68"/>
    <mergeCell ref="G69:G78"/>
    <mergeCell ref="E69:E78"/>
    <mergeCell ref="F35:F41"/>
    <mergeCell ref="F79:F83"/>
    <mergeCell ref="E56:E57"/>
    <mergeCell ref="G56:G57"/>
    <mergeCell ref="F42:F50"/>
    <mergeCell ref="F51:F52"/>
    <mergeCell ref="A9:B9"/>
    <mergeCell ref="A4:H4"/>
    <mergeCell ref="A5:H5"/>
    <mergeCell ref="A6:H6"/>
    <mergeCell ref="A7:H7"/>
    <mergeCell ref="A8:C8"/>
    <mergeCell ref="A10:C10"/>
    <mergeCell ref="A22:C22"/>
    <mergeCell ref="E29:E33"/>
    <mergeCell ref="F16:F17"/>
    <mergeCell ref="F18:F19"/>
    <mergeCell ref="F24:F25"/>
    <mergeCell ref="F28:F34"/>
    <mergeCell ref="G84:G86"/>
    <mergeCell ref="E84:E86"/>
    <mergeCell ref="G87:G89"/>
    <mergeCell ref="E87:E89"/>
    <mergeCell ref="G90:G92"/>
    <mergeCell ref="E90:E92"/>
    <mergeCell ref="G93:G96"/>
    <mergeCell ref="E93:E96"/>
    <mergeCell ref="G97:G101"/>
    <mergeCell ref="E97:E101"/>
    <mergeCell ref="F84:F86"/>
    <mergeCell ref="F87:F89"/>
    <mergeCell ref="F90:F92"/>
    <mergeCell ref="F93:F96"/>
    <mergeCell ref="E102:E105"/>
    <mergeCell ref="G102:G105"/>
    <mergeCell ref="G106:G108"/>
    <mergeCell ref="G174:G175"/>
    <mergeCell ref="E174:E175"/>
    <mergeCell ref="D174:D175"/>
    <mergeCell ref="G167:G168"/>
    <mergeCell ref="E167:E168"/>
    <mergeCell ref="G170:G171"/>
    <mergeCell ref="E170:E171"/>
    <mergeCell ref="F170:F171"/>
    <mergeCell ref="F174:F175"/>
    <mergeCell ref="F167:F168"/>
    <mergeCell ref="F106:F108"/>
    <mergeCell ref="F113:F114"/>
    <mergeCell ref="F115:F125"/>
    <mergeCell ref="F56:F57"/>
    <mergeCell ref="F62:F68"/>
    <mergeCell ref="F69:F78"/>
    <mergeCell ref="G164:G165"/>
    <mergeCell ref="E164:E165"/>
    <mergeCell ref="E142:E143"/>
    <mergeCell ref="G142:G143"/>
    <mergeCell ref="G145:G146"/>
    <mergeCell ref="E145:E146"/>
    <mergeCell ref="G147:G148"/>
    <mergeCell ref="E147:E148"/>
    <mergeCell ref="G153:G155"/>
    <mergeCell ref="E153:E155"/>
    <mergeCell ref="F153:F155"/>
    <mergeCell ref="F157:F158"/>
    <mergeCell ref="F160:F161"/>
    <mergeCell ref="F164:F165"/>
    <mergeCell ref="G157:G158"/>
    <mergeCell ref="E157:E158"/>
    <mergeCell ref="G160:G161"/>
    <mergeCell ref="E160:E161"/>
    <mergeCell ref="F142:F143"/>
    <mergeCell ref="F97:F101"/>
    <mergeCell ref="F102:F105"/>
  </mergeCells>
  <pageMargins left="0.70866141732283472" right="0.19685039370078741" top="0.59055118110236227" bottom="0" header="0.31496062992125984" footer="0.31496062992125984"/>
  <pageSetup paperSize="8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51" zoomScale="70" zoomScaleNormal="70" workbookViewId="0">
      <selection activeCell="E178" sqref="E178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4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3" spans="1:13" ht="16.149999999999999" customHeight="1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51.7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445">
        <v>1</v>
      </c>
      <c r="F15" s="413">
        <v>1</v>
      </c>
      <c r="G15" s="413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46"/>
      <c r="F16" s="414"/>
      <c r="G16" s="414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445">
        <v>1</v>
      </c>
      <c r="F17" s="413">
        <v>1</v>
      </c>
      <c r="G17" s="413">
        <v>1</v>
      </c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46"/>
      <c r="F18" s="414"/>
      <c r="G18" s="414"/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E12+E13+E14+E15+E17</f>
        <v>5</v>
      </c>
      <c r="F19" s="220">
        <f>F12+F13+F14+F15+F17</f>
        <v>5</v>
      </c>
      <c r="G19" s="220">
        <f>G12+G13+G14+G15+G17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50.25" customHeight="1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422">
        <v>1</v>
      </c>
      <c r="F23" s="417">
        <v>1</v>
      </c>
      <c r="G23" s="417">
        <v>1</v>
      </c>
      <c r="H23" s="17"/>
    </row>
    <row r="24" spans="1:8" x14ac:dyDescent="0.25">
      <c r="A24" s="53"/>
      <c r="B24" s="11"/>
      <c r="C24" s="17">
        <v>1</v>
      </c>
      <c r="D24" s="11" t="s">
        <v>58</v>
      </c>
      <c r="E24" s="422"/>
      <c r="F24" s="417"/>
      <c r="G24" s="417"/>
      <c r="H24" s="1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4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48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9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40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40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1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1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40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9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9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40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40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1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1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40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9"/>
    </row>
    <row r="41" spans="1:8" x14ac:dyDescent="0.25">
      <c r="A41" s="52" t="s">
        <v>46</v>
      </c>
      <c r="B41" s="13"/>
      <c r="C41" s="19"/>
      <c r="D41" s="160" t="s">
        <v>72</v>
      </c>
      <c r="E41" s="445">
        <v>2</v>
      </c>
      <c r="F41" s="413">
        <v>2</v>
      </c>
      <c r="G41" s="413">
        <v>2</v>
      </c>
      <c r="H41" s="39"/>
    </row>
    <row r="42" spans="1:8" x14ac:dyDescent="0.25">
      <c r="A42" s="53"/>
      <c r="B42" s="11"/>
      <c r="C42" s="17">
        <v>1</v>
      </c>
      <c r="D42" s="34" t="s">
        <v>74</v>
      </c>
      <c r="E42" s="437"/>
      <c r="F42" s="415"/>
      <c r="G42" s="415"/>
      <c r="H42" s="40"/>
    </row>
    <row r="43" spans="1:8" x14ac:dyDescent="0.25">
      <c r="A43" s="53"/>
      <c r="B43" s="11"/>
      <c r="C43" s="17">
        <v>2</v>
      </c>
      <c r="D43" s="34" t="s">
        <v>79</v>
      </c>
      <c r="E43" s="437"/>
      <c r="F43" s="415"/>
      <c r="G43" s="415"/>
      <c r="H43" s="40"/>
    </row>
    <row r="44" spans="1:8" x14ac:dyDescent="0.25">
      <c r="A44" s="53"/>
      <c r="B44" s="11"/>
      <c r="C44" s="17">
        <v>3</v>
      </c>
      <c r="D44" s="34" t="s">
        <v>78</v>
      </c>
      <c r="E44" s="437"/>
      <c r="F44" s="415"/>
      <c r="G44" s="415"/>
      <c r="H44" s="40"/>
    </row>
    <row r="45" spans="1:8" x14ac:dyDescent="0.25">
      <c r="A45" s="53"/>
      <c r="B45" s="11"/>
      <c r="C45" s="17">
        <v>4</v>
      </c>
      <c r="D45" s="34" t="s">
        <v>77</v>
      </c>
      <c r="E45" s="437"/>
      <c r="F45" s="415"/>
      <c r="G45" s="415"/>
      <c r="H45" s="301" t="s">
        <v>215</v>
      </c>
    </row>
    <row r="46" spans="1:8" x14ac:dyDescent="0.25">
      <c r="A46" s="53"/>
      <c r="B46" s="11"/>
      <c r="C46" s="17">
        <v>5</v>
      </c>
      <c r="D46" s="34" t="s">
        <v>80</v>
      </c>
      <c r="E46" s="437"/>
      <c r="F46" s="415"/>
      <c r="G46" s="415"/>
      <c r="H46" s="301" t="s">
        <v>216</v>
      </c>
    </row>
    <row r="47" spans="1:8" x14ac:dyDescent="0.25">
      <c r="A47" s="53"/>
      <c r="B47" s="11"/>
      <c r="C47" s="17">
        <v>6</v>
      </c>
      <c r="D47" s="34" t="s">
        <v>75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76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23">
        <v>1</v>
      </c>
      <c r="F50" s="416">
        <v>1</v>
      </c>
      <c r="G50" s="416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22"/>
      <c r="F51" s="417"/>
      <c r="G51" s="417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ht="30" x14ac:dyDescent="0.25">
      <c r="A55" s="53"/>
      <c r="B55" s="11"/>
      <c r="C55" s="246">
        <v>5</v>
      </c>
      <c r="D55" s="47" t="s">
        <v>243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E23+E25+E26+E28+E35+E41+E50+E52+E53+E54+E55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52.5" customHeight="1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ht="15.75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297" t="s">
        <v>218</v>
      </c>
    </row>
    <row r="63" spans="1:8" ht="15.75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297" t="s">
        <v>219</v>
      </c>
    </row>
    <row r="64" spans="1:8" ht="15.75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297" t="s">
        <v>220</v>
      </c>
    </row>
    <row r="65" spans="1:8" ht="15.75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297" t="s">
        <v>221</v>
      </c>
    </row>
    <row r="66" spans="1:8" ht="15.75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297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25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9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40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40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40"/>
    </row>
    <row r="72" spans="1:8" ht="15.75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297" t="s">
        <v>223</v>
      </c>
    </row>
    <row r="73" spans="1:8" ht="15.75" x14ac:dyDescent="0.25">
      <c r="A73" s="53"/>
      <c r="B73" s="11"/>
      <c r="C73" s="64"/>
      <c r="D73" s="47" t="s">
        <v>101</v>
      </c>
      <c r="E73" s="437"/>
      <c r="F73" s="415"/>
      <c r="G73" s="415"/>
      <c r="H73" s="297" t="s">
        <v>224</v>
      </c>
    </row>
    <row r="74" spans="1:8" ht="15.75" x14ac:dyDescent="0.25">
      <c r="A74" s="53"/>
      <c r="B74" s="11"/>
      <c r="C74" s="64"/>
      <c r="D74" s="47" t="s">
        <v>102</v>
      </c>
      <c r="E74" s="437"/>
      <c r="F74" s="415"/>
      <c r="G74" s="415"/>
      <c r="H74" s="297" t="s">
        <v>225</v>
      </c>
    </row>
    <row r="75" spans="1:8" ht="15.75" x14ac:dyDescent="0.25">
      <c r="A75" s="53"/>
      <c r="B75" s="11"/>
      <c r="C75" s="64"/>
      <c r="D75" s="47" t="s">
        <v>103</v>
      </c>
      <c r="E75" s="437"/>
      <c r="F75" s="415"/>
      <c r="G75" s="415"/>
      <c r="H75" s="297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40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9"/>
    </row>
    <row r="78" spans="1:8" x14ac:dyDescent="0.25">
      <c r="A78" s="247"/>
      <c r="B78" s="248"/>
      <c r="C78" s="249">
        <v>3</v>
      </c>
      <c r="D78" s="250" t="s">
        <v>13</v>
      </c>
      <c r="E78" s="464">
        <v>1</v>
      </c>
      <c r="F78" s="459">
        <v>1</v>
      </c>
      <c r="G78" s="459">
        <v>1</v>
      </c>
      <c r="H78" s="251"/>
    </row>
    <row r="79" spans="1:8" ht="15.75" x14ac:dyDescent="0.25">
      <c r="A79" s="253"/>
      <c r="B79" s="254"/>
      <c r="C79" s="255" t="s">
        <v>91</v>
      </c>
      <c r="D79" s="256" t="s">
        <v>106</v>
      </c>
      <c r="E79" s="465"/>
      <c r="F79" s="457"/>
      <c r="G79" s="457"/>
      <c r="H79" s="298" t="s">
        <v>223</v>
      </c>
    </row>
    <row r="80" spans="1:8" ht="15.75" x14ac:dyDescent="0.25">
      <c r="A80" s="253"/>
      <c r="B80" s="254"/>
      <c r="C80" s="255" t="s">
        <v>92</v>
      </c>
      <c r="D80" s="256" t="s">
        <v>107</v>
      </c>
      <c r="E80" s="465"/>
      <c r="F80" s="457"/>
      <c r="G80" s="457"/>
      <c r="H80" s="298" t="s">
        <v>224</v>
      </c>
    </row>
    <row r="81" spans="1:8" ht="15.75" x14ac:dyDescent="0.25">
      <c r="A81" s="253"/>
      <c r="B81" s="254"/>
      <c r="C81" s="255" t="s">
        <v>93</v>
      </c>
      <c r="D81" s="256" t="s">
        <v>108</v>
      </c>
      <c r="E81" s="465"/>
      <c r="F81" s="457"/>
      <c r="G81" s="457"/>
      <c r="H81" s="298" t="s">
        <v>225</v>
      </c>
    </row>
    <row r="82" spans="1:8" ht="15.75" x14ac:dyDescent="0.25">
      <c r="A82" s="257"/>
      <c r="B82" s="258"/>
      <c r="C82" s="259" t="s">
        <v>94</v>
      </c>
      <c r="D82" s="260" t="s">
        <v>109</v>
      </c>
      <c r="E82" s="466"/>
      <c r="F82" s="458"/>
      <c r="G82" s="458"/>
      <c r="H82" s="298" t="s">
        <v>226</v>
      </c>
    </row>
    <row r="83" spans="1:8" x14ac:dyDescent="0.25">
      <c r="A83" s="247"/>
      <c r="B83" s="248"/>
      <c r="C83" s="249">
        <v>4</v>
      </c>
      <c r="D83" s="268" t="s">
        <v>110</v>
      </c>
      <c r="E83" s="464">
        <v>1</v>
      </c>
      <c r="F83" s="459">
        <v>1</v>
      </c>
      <c r="G83" s="459">
        <v>1</v>
      </c>
      <c r="H83" s="251"/>
    </row>
    <row r="84" spans="1:8" ht="15.75" x14ac:dyDescent="0.25">
      <c r="A84" s="253"/>
      <c r="B84" s="254"/>
      <c r="C84" s="255" t="s">
        <v>91</v>
      </c>
      <c r="D84" s="256" t="s">
        <v>111</v>
      </c>
      <c r="E84" s="465"/>
      <c r="F84" s="457"/>
      <c r="G84" s="457"/>
      <c r="H84" s="298" t="s">
        <v>227</v>
      </c>
    </row>
    <row r="85" spans="1:8" ht="15.75" x14ac:dyDescent="0.25">
      <c r="A85" s="257"/>
      <c r="B85" s="258"/>
      <c r="C85" s="259" t="s">
        <v>92</v>
      </c>
      <c r="D85" s="260" t="s">
        <v>112</v>
      </c>
      <c r="E85" s="466"/>
      <c r="F85" s="458"/>
      <c r="G85" s="458"/>
      <c r="H85" s="298" t="s">
        <v>228</v>
      </c>
    </row>
    <row r="86" spans="1:8" x14ac:dyDescent="0.25">
      <c r="A86" s="247"/>
      <c r="B86" s="248"/>
      <c r="C86" s="249">
        <v>5</v>
      </c>
      <c r="D86" s="250" t="s">
        <v>115</v>
      </c>
      <c r="E86" s="464">
        <v>1</v>
      </c>
      <c r="F86" s="459">
        <v>1</v>
      </c>
      <c r="G86" s="459">
        <v>1</v>
      </c>
      <c r="H86" s="251"/>
    </row>
    <row r="87" spans="1:8" ht="15.75" x14ac:dyDescent="0.25">
      <c r="A87" s="253"/>
      <c r="B87" s="254"/>
      <c r="C87" s="255" t="s">
        <v>91</v>
      </c>
      <c r="D87" s="256" t="s">
        <v>113</v>
      </c>
      <c r="E87" s="465"/>
      <c r="F87" s="457"/>
      <c r="G87" s="457"/>
      <c r="H87" s="298" t="s">
        <v>227</v>
      </c>
    </row>
    <row r="88" spans="1:8" ht="15.75" x14ac:dyDescent="0.25">
      <c r="A88" s="257"/>
      <c r="B88" s="258"/>
      <c r="C88" s="259" t="s">
        <v>92</v>
      </c>
      <c r="D88" s="260" t="s">
        <v>114</v>
      </c>
      <c r="E88" s="466"/>
      <c r="F88" s="458"/>
      <c r="G88" s="458"/>
      <c r="H88" s="298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9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297" t="s">
        <v>227</v>
      </c>
    </row>
    <row r="91" spans="1:8" ht="15.75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297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9"/>
    </row>
    <row r="93" spans="1:8" ht="15.75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297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297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297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9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297" t="s">
        <v>223</v>
      </c>
    </row>
    <row r="98" spans="1:8" ht="15.75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297" t="s">
        <v>224</v>
      </c>
    </row>
    <row r="99" spans="1:8" ht="15.75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297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297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9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297" t="s">
        <v>232</v>
      </c>
    </row>
    <row r="103" spans="1:8" ht="15.75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297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9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9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297" t="s">
        <v>232</v>
      </c>
    </row>
    <row r="107" spans="1:8" ht="15.75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297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54" customHeight="1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22">
        <v>1</v>
      </c>
      <c r="F112" s="417">
        <v>1</v>
      </c>
      <c r="G112" s="417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54"/>
      <c r="F113" s="426"/>
      <c r="G113" s="426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50.25" customHeight="1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80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80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52.5" customHeight="1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" x14ac:dyDescent="0.25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19"/>
    </row>
    <row r="153" spans="1:8" x14ac:dyDescent="0.25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19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261" t="s">
        <v>38</v>
      </c>
      <c r="B156" s="248"/>
      <c r="C156" s="288"/>
      <c r="D156" s="250" t="s">
        <v>149</v>
      </c>
      <c r="E156" s="464">
        <v>2</v>
      </c>
      <c r="F156" s="459">
        <v>2</v>
      </c>
      <c r="G156" s="459">
        <v>2</v>
      </c>
      <c r="H156" s="315"/>
    </row>
    <row r="157" spans="1:8" ht="30" x14ac:dyDescent="0.25">
      <c r="A157" s="253"/>
      <c r="B157" s="254"/>
      <c r="C157" s="264">
        <v>1</v>
      </c>
      <c r="D157" s="256" t="s">
        <v>150</v>
      </c>
      <c r="E157" s="465"/>
      <c r="F157" s="457"/>
      <c r="G157" s="457"/>
      <c r="H157" s="324" t="s">
        <v>215</v>
      </c>
    </row>
    <row r="158" spans="1:8" x14ac:dyDescent="0.25">
      <c r="A158" s="257"/>
      <c r="B158" s="258"/>
      <c r="C158" s="265">
        <v>2</v>
      </c>
      <c r="D158" s="260" t="s">
        <v>156</v>
      </c>
      <c r="E158" s="274">
        <v>1</v>
      </c>
      <c r="F158" s="402">
        <v>1</v>
      </c>
      <c r="G158" s="390">
        <v>1</v>
      </c>
      <c r="H158" s="324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45">
        <v>2</v>
      </c>
      <c r="F159" s="413">
        <v>2</v>
      </c>
      <c r="G159" s="413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37"/>
      <c r="F160" s="415"/>
      <c r="G160" s="415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38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23">
        <v>2</v>
      </c>
      <c r="F163" s="416">
        <v>2</v>
      </c>
      <c r="G163" s="416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22"/>
      <c r="F164" s="417"/>
      <c r="G164" s="417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23">
        <v>2</v>
      </c>
      <c r="F166" s="416">
        <v>2</v>
      </c>
      <c r="G166" s="416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22"/>
      <c r="F167" s="417"/>
      <c r="G167" s="417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7">
        <v>2</v>
      </c>
      <c r="F169" s="470">
        <v>2</v>
      </c>
      <c r="G169" s="470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8"/>
      <c r="F170" s="471"/>
      <c r="G170" s="471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26"/>
    </row>
    <row r="173" spans="1:8" x14ac:dyDescent="0.25">
      <c r="A173" s="171"/>
      <c r="B173" s="172"/>
      <c r="C173" s="172"/>
      <c r="D173" s="420" t="s">
        <v>48</v>
      </c>
      <c r="E173" s="418">
        <f>E19+E57+E108+E125+E148+E172</f>
        <v>100</v>
      </c>
      <c r="F173" s="424">
        <f>F19+F57+F108+F125+F148+F172</f>
        <v>100</v>
      </c>
      <c r="G173" s="424">
        <f>G19+G57+G108+G125+G148+G172</f>
        <v>100</v>
      </c>
      <c r="H173" s="40"/>
    </row>
    <row r="174" spans="1:8" x14ac:dyDescent="0.25">
      <c r="A174" s="174"/>
      <c r="B174" s="175"/>
      <c r="C174" s="175"/>
      <c r="D174" s="421"/>
      <c r="E174" s="419"/>
      <c r="F174" s="425"/>
      <c r="G174" s="425"/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17">
    <mergeCell ref="H115:H124"/>
    <mergeCell ref="A127:C127"/>
    <mergeCell ref="H131:H134"/>
    <mergeCell ref="G112:G113"/>
    <mergeCell ref="E112:E113"/>
    <mergeCell ref="G114:G124"/>
    <mergeCell ref="E114:E124"/>
    <mergeCell ref="G130:G134"/>
    <mergeCell ref="E130:E134"/>
    <mergeCell ref="G101:G104"/>
    <mergeCell ref="E101:E104"/>
    <mergeCell ref="E96:E100"/>
    <mergeCell ref="E105:E107"/>
    <mergeCell ref="G105:G107"/>
    <mergeCell ref="F101:F104"/>
    <mergeCell ref="F105:F107"/>
    <mergeCell ref="A150:C150"/>
    <mergeCell ref="A110:C110"/>
    <mergeCell ref="G135:G136"/>
    <mergeCell ref="E135:E136"/>
    <mergeCell ref="G137:G138"/>
    <mergeCell ref="E137:E138"/>
    <mergeCell ref="G139:G140"/>
    <mergeCell ref="E139:E140"/>
    <mergeCell ref="G141:G142"/>
    <mergeCell ref="E141:E142"/>
    <mergeCell ref="G144:G145"/>
    <mergeCell ref="E144:E145"/>
    <mergeCell ref="F139:F140"/>
    <mergeCell ref="F141:F142"/>
    <mergeCell ref="F144:F145"/>
    <mergeCell ref="A59:C59"/>
    <mergeCell ref="E61:E67"/>
    <mergeCell ref="G68:G77"/>
    <mergeCell ref="E68:E77"/>
    <mergeCell ref="G78:G82"/>
    <mergeCell ref="E78:E82"/>
    <mergeCell ref="E83:E85"/>
    <mergeCell ref="G83:G85"/>
    <mergeCell ref="E86:E88"/>
    <mergeCell ref="G86:G88"/>
    <mergeCell ref="F78:F82"/>
    <mergeCell ref="F83:F85"/>
    <mergeCell ref="F86:F88"/>
    <mergeCell ref="A8:B8"/>
    <mergeCell ref="A3:H3"/>
    <mergeCell ref="A4:H4"/>
    <mergeCell ref="A5:H5"/>
    <mergeCell ref="A6:H6"/>
    <mergeCell ref="A7:C7"/>
    <mergeCell ref="A9:C9"/>
    <mergeCell ref="A21:C21"/>
    <mergeCell ref="E28:E32"/>
    <mergeCell ref="D173:D174"/>
    <mergeCell ref="G15:G16"/>
    <mergeCell ref="E15:E16"/>
    <mergeCell ref="G17:G18"/>
    <mergeCell ref="E17:E18"/>
    <mergeCell ref="G23:G24"/>
    <mergeCell ref="E23:E24"/>
    <mergeCell ref="G27:G33"/>
    <mergeCell ref="G34:G40"/>
    <mergeCell ref="G41:G49"/>
    <mergeCell ref="E41:E49"/>
    <mergeCell ref="G50:G51"/>
    <mergeCell ref="E50:E51"/>
    <mergeCell ref="G61:G67"/>
    <mergeCell ref="E35:E39"/>
    <mergeCell ref="E55:E56"/>
    <mergeCell ref="G55:G56"/>
    <mergeCell ref="G89:G91"/>
    <mergeCell ref="G92:G95"/>
    <mergeCell ref="E92:E95"/>
    <mergeCell ref="E89:E91"/>
    <mergeCell ref="G96:G100"/>
    <mergeCell ref="F89:F91"/>
    <mergeCell ref="F92:F95"/>
    <mergeCell ref="G173:G174"/>
    <mergeCell ref="E173:E174"/>
    <mergeCell ref="F15:F16"/>
    <mergeCell ref="F17:F18"/>
    <mergeCell ref="F23:F24"/>
    <mergeCell ref="F27:F33"/>
    <mergeCell ref="F34:F40"/>
    <mergeCell ref="G169:G170"/>
    <mergeCell ref="E169:E170"/>
    <mergeCell ref="G159:G160"/>
    <mergeCell ref="E159:E160"/>
    <mergeCell ref="G163:G164"/>
    <mergeCell ref="E163:E164"/>
    <mergeCell ref="G166:G167"/>
    <mergeCell ref="E166:E167"/>
    <mergeCell ref="F159:F160"/>
    <mergeCell ref="F163:F164"/>
    <mergeCell ref="F166:F167"/>
    <mergeCell ref="F169:F170"/>
    <mergeCell ref="E146:E147"/>
    <mergeCell ref="G146:G147"/>
    <mergeCell ref="G152:G154"/>
    <mergeCell ref="E152:E154"/>
    <mergeCell ref="G156:G157"/>
    <mergeCell ref="E156:E157"/>
    <mergeCell ref="F146:F147"/>
    <mergeCell ref="F173:F174"/>
    <mergeCell ref="F112:F113"/>
    <mergeCell ref="F114:F124"/>
    <mergeCell ref="F130:F134"/>
    <mergeCell ref="F135:F136"/>
    <mergeCell ref="F137:F138"/>
    <mergeCell ref="F41:F49"/>
    <mergeCell ref="F50:F51"/>
    <mergeCell ref="F55:F56"/>
    <mergeCell ref="F61:F67"/>
    <mergeCell ref="F68:F77"/>
    <mergeCell ref="F152:F154"/>
    <mergeCell ref="F156:F157"/>
    <mergeCell ref="F96:F100"/>
  </mergeCells>
  <pageMargins left="0.70866141732283472" right="0.19685039370078741" top="0.59055118110236227" bottom="0" header="0.31496062992125984" footer="0.31496062992125984"/>
  <pageSetup paperSize="8" scale="5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00"/>
  <sheetViews>
    <sheetView topLeftCell="A145" zoomScale="70" zoomScaleNormal="70" workbookViewId="0">
      <selection activeCell="E151" sqref="E151:H151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4.140625" customWidth="1"/>
    <col min="6" max="6" width="19.85546875" style="405" bestFit="1" customWidth="1"/>
    <col min="7" max="7" width="19.85546875" bestFit="1" customWidth="1"/>
    <col min="8" max="8" width="58.140625" customWidth="1"/>
  </cols>
  <sheetData>
    <row r="4" spans="1:13" ht="16.149999999999999" customHeight="1" x14ac:dyDescent="0.25">
      <c r="A4" s="431" t="s">
        <v>213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49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ht="15.75" x14ac:dyDescent="0.25">
      <c r="A6" s="431" t="s">
        <v>212</v>
      </c>
      <c r="B6" s="431"/>
      <c r="C6" s="431"/>
      <c r="D6" s="431"/>
      <c r="E6" s="431"/>
      <c r="F6" s="431"/>
      <c r="G6" s="431"/>
      <c r="H6" s="431"/>
      <c r="I6" s="98"/>
      <c r="J6" s="98"/>
      <c r="K6" s="98"/>
      <c r="L6" s="98"/>
      <c r="M6" s="98"/>
    </row>
    <row r="7" spans="1:13" x14ac:dyDescent="0.25">
      <c r="A7" s="444"/>
      <c r="B7" s="444"/>
      <c r="C7" s="444"/>
      <c r="D7" s="444"/>
      <c r="E7" s="444"/>
      <c r="F7" s="444"/>
      <c r="G7" s="444"/>
      <c r="H7" s="444"/>
    </row>
    <row r="8" spans="1:13" ht="50.25" customHeight="1" x14ac:dyDescent="0.25">
      <c r="A8" s="434" t="s">
        <v>57</v>
      </c>
      <c r="B8" s="435"/>
      <c r="C8" s="436"/>
      <c r="D8" s="243" t="s">
        <v>2</v>
      </c>
      <c r="E8" s="411" t="s">
        <v>328</v>
      </c>
      <c r="F8" s="411" t="s">
        <v>327</v>
      </c>
      <c r="G8" s="411" t="s">
        <v>326</v>
      </c>
      <c r="H8" s="412" t="s">
        <v>319</v>
      </c>
      <c r="I8" s="241"/>
      <c r="J8" s="241"/>
      <c r="K8" s="241"/>
      <c r="L8" s="241"/>
      <c r="M8" s="241"/>
    </row>
    <row r="9" spans="1:13" x14ac:dyDescent="0.25">
      <c r="A9" s="432" t="s">
        <v>1</v>
      </c>
      <c r="B9" s="433"/>
      <c r="C9" s="109"/>
      <c r="D9" s="110" t="s">
        <v>0</v>
      </c>
      <c r="E9" s="111"/>
      <c r="F9" s="112"/>
      <c r="G9" s="112"/>
      <c r="H9" s="113"/>
    </row>
    <row r="10" spans="1:13" x14ac:dyDescent="0.25">
      <c r="A10" s="438" t="s">
        <v>4</v>
      </c>
      <c r="B10" s="439"/>
      <c r="C10" s="440"/>
      <c r="D10" s="245" t="s">
        <v>50</v>
      </c>
      <c r="E10" s="115"/>
      <c r="F10" s="116"/>
      <c r="G10" s="116"/>
      <c r="H10" s="117"/>
    </row>
    <row r="11" spans="1:13" x14ac:dyDescent="0.25">
      <c r="A11" s="53"/>
      <c r="B11" s="29"/>
      <c r="C11" s="31">
        <v>1</v>
      </c>
      <c r="D11" s="114" t="s">
        <v>52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2</v>
      </c>
      <c r="D12" s="114" t="s">
        <v>54</v>
      </c>
      <c r="E12" s="118" t="s">
        <v>172</v>
      </c>
      <c r="F12" s="119" t="s">
        <v>172</v>
      </c>
      <c r="G12" s="119" t="s">
        <v>172</v>
      </c>
      <c r="H12" s="164" t="s">
        <v>190</v>
      </c>
    </row>
    <row r="13" spans="1:13" x14ac:dyDescent="0.25">
      <c r="A13" s="53"/>
      <c r="B13" s="29"/>
      <c r="C13" s="31">
        <v>3</v>
      </c>
      <c r="D13" s="114" t="s">
        <v>53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53"/>
      <c r="B14" s="29"/>
      <c r="C14" s="31">
        <v>4</v>
      </c>
      <c r="D14" s="114" t="s">
        <v>55</v>
      </c>
      <c r="E14" s="120">
        <v>1</v>
      </c>
      <c r="F14" s="216">
        <v>1</v>
      </c>
      <c r="G14" s="216">
        <v>1</v>
      </c>
      <c r="H14" s="117"/>
    </row>
    <row r="15" spans="1:13" x14ac:dyDescent="0.25">
      <c r="A15" s="135"/>
      <c r="B15" s="15"/>
      <c r="C15" s="20">
        <v>5</v>
      </c>
      <c r="D15" s="121" t="s">
        <v>56</v>
      </c>
      <c r="E15" s="122">
        <v>1</v>
      </c>
      <c r="F15" s="217">
        <v>1</v>
      </c>
      <c r="G15" s="217">
        <v>1</v>
      </c>
      <c r="H15" s="117"/>
    </row>
    <row r="16" spans="1:13" x14ac:dyDescent="0.25">
      <c r="A16" s="244" t="s">
        <v>5</v>
      </c>
      <c r="B16" s="162"/>
      <c r="C16" s="163"/>
      <c r="D16" s="245" t="s">
        <v>51</v>
      </c>
      <c r="E16" s="445">
        <v>1</v>
      </c>
      <c r="F16" s="413">
        <v>1</v>
      </c>
      <c r="G16" s="413">
        <v>1</v>
      </c>
      <c r="H16" s="117"/>
    </row>
    <row r="17" spans="1:8" x14ac:dyDescent="0.25">
      <c r="A17" s="135"/>
      <c r="B17" s="15"/>
      <c r="C17" s="20">
        <v>1</v>
      </c>
      <c r="D17" s="124" t="s">
        <v>173</v>
      </c>
      <c r="E17" s="446"/>
      <c r="F17" s="414"/>
      <c r="G17" s="414"/>
      <c r="H17" s="117"/>
    </row>
    <row r="18" spans="1:8" x14ac:dyDescent="0.25">
      <c r="A18" s="244" t="s">
        <v>5</v>
      </c>
      <c r="B18" s="29"/>
      <c r="C18" s="31"/>
      <c r="D18" s="162" t="s">
        <v>174</v>
      </c>
      <c r="E18" s="445">
        <v>1</v>
      </c>
      <c r="F18" s="413">
        <v>1</v>
      </c>
      <c r="G18" s="413">
        <v>1</v>
      </c>
      <c r="H18" s="117"/>
    </row>
    <row r="19" spans="1:8" ht="30" x14ac:dyDescent="0.25">
      <c r="A19" s="135"/>
      <c r="B19" s="15"/>
      <c r="C19" s="20">
        <v>1</v>
      </c>
      <c r="D19" s="124" t="s">
        <v>175</v>
      </c>
      <c r="E19" s="446"/>
      <c r="F19" s="414"/>
      <c r="G19" s="414"/>
      <c r="H19" s="117"/>
    </row>
    <row r="20" spans="1:8" x14ac:dyDescent="0.25">
      <c r="A20" s="136"/>
      <c r="B20" s="125"/>
      <c r="C20" s="125"/>
      <c r="D20" s="126" t="s">
        <v>176</v>
      </c>
      <c r="E20" s="210">
        <f>E13+E14+E15+E16+E18</f>
        <v>5</v>
      </c>
      <c r="F20" s="220">
        <f>F13+F14+F15+F16+F18</f>
        <v>5</v>
      </c>
      <c r="G20" s="220">
        <f>G13+G14+G15+G16+G18</f>
        <v>5</v>
      </c>
      <c r="H20" s="127"/>
    </row>
    <row r="21" spans="1:8" x14ac:dyDescent="0.25">
      <c r="A21" s="206"/>
      <c r="B21" s="207"/>
      <c r="C21" s="207"/>
      <c r="D21" s="208"/>
      <c r="E21" s="209"/>
      <c r="F21" s="209"/>
      <c r="G21" s="209"/>
      <c r="H21" s="11"/>
    </row>
    <row r="22" spans="1:8" ht="50.25" customHeight="1" x14ac:dyDescent="0.25">
      <c r="A22" s="441" t="s">
        <v>57</v>
      </c>
      <c r="B22" s="442"/>
      <c r="C22" s="443"/>
      <c r="D22" s="238" t="s">
        <v>2</v>
      </c>
      <c r="E22" s="411" t="s">
        <v>328</v>
      </c>
      <c r="F22" s="411" t="s">
        <v>327</v>
      </c>
      <c r="G22" s="411" t="s">
        <v>326</v>
      </c>
      <c r="H22" s="412" t="s">
        <v>319</v>
      </c>
    </row>
    <row r="23" spans="1:8" x14ac:dyDescent="0.25">
      <c r="A23" s="141" t="s">
        <v>3</v>
      </c>
      <c r="B23" s="57"/>
      <c r="C23" s="58"/>
      <c r="D23" s="59" t="s">
        <v>6</v>
      </c>
      <c r="E23" s="37"/>
      <c r="F23" s="37"/>
      <c r="G23" s="37"/>
      <c r="H23" s="60"/>
    </row>
    <row r="24" spans="1:8" ht="30" x14ac:dyDescent="0.25">
      <c r="A24" s="244" t="s">
        <v>43</v>
      </c>
      <c r="B24" s="11"/>
      <c r="C24" s="17"/>
      <c r="D24" s="28" t="s">
        <v>189</v>
      </c>
      <c r="E24" s="422">
        <v>1</v>
      </c>
      <c r="F24" s="417">
        <v>1</v>
      </c>
      <c r="G24" s="417">
        <v>1</v>
      </c>
      <c r="H24" s="17"/>
    </row>
    <row r="25" spans="1:8" x14ac:dyDescent="0.25">
      <c r="A25" s="53"/>
      <c r="B25" s="11"/>
      <c r="C25" s="17">
        <v>1</v>
      </c>
      <c r="D25" s="11" t="s">
        <v>58</v>
      </c>
      <c r="E25" s="422"/>
      <c r="F25" s="417"/>
      <c r="G25" s="417"/>
      <c r="H25" s="40"/>
    </row>
    <row r="26" spans="1:8" x14ac:dyDescent="0.25">
      <c r="A26" s="53"/>
      <c r="B26" s="11"/>
      <c r="C26" s="31">
        <v>2</v>
      </c>
      <c r="D26" s="28" t="s">
        <v>59</v>
      </c>
      <c r="E26" s="234">
        <v>1</v>
      </c>
      <c r="F26" s="399">
        <v>1</v>
      </c>
      <c r="G26" s="236">
        <v>1</v>
      </c>
      <c r="H26" s="40"/>
    </row>
    <row r="27" spans="1:8" ht="45" x14ac:dyDescent="0.25">
      <c r="A27" s="135"/>
      <c r="B27" s="12"/>
      <c r="C27" s="20">
        <v>3</v>
      </c>
      <c r="D27" s="232" t="s">
        <v>60</v>
      </c>
      <c r="E27" s="235">
        <v>2</v>
      </c>
      <c r="F27" s="400">
        <v>2</v>
      </c>
      <c r="G27" s="237">
        <v>2</v>
      </c>
      <c r="H27" s="48" t="s">
        <v>217</v>
      </c>
    </row>
    <row r="28" spans="1:8" x14ac:dyDescent="0.25">
      <c r="A28" s="52" t="s">
        <v>44</v>
      </c>
      <c r="B28" s="13"/>
      <c r="C28" s="19"/>
      <c r="D28" s="97" t="s">
        <v>7</v>
      </c>
      <c r="E28" s="445">
        <v>2</v>
      </c>
      <c r="F28" s="413">
        <v>2</v>
      </c>
      <c r="G28" s="413">
        <v>2</v>
      </c>
      <c r="H28" s="39"/>
    </row>
    <row r="29" spans="1:8" ht="30" x14ac:dyDescent="0.25">
      <c r="A29" s="53"/>
      <c r="B29" s="11"/>
      <c r="C29" s="31">
        <v>1</v>
      </c>
      <c r="D29" s="28" t="s">
        <v>61</v>
      </c>
      <c r="E29" s="437"/>
      <c r="F29" s="415"/>
      <c r="G29" s="415"/>
      <c r="H29" s="40"/>
    </row>
    <row r="30" spans="1:8" x14ac:dyDescent="0.25">
      <c r="A30" s="53"/>
      <c r="B30" s="11"/>
      <c r="C30" s="31">
        <v>2</v>
      </c>
      <c r="D30" s="28" t="s">
        <v>62</v>
      </c>
      <c r="E30" s="437"/>
      <c r="F30" s="415"/>
      <c r="G30" s="415"/>
      <c r="H30" s="40"/>
    </row>
    <row r="31" spans="1:8" x14ac:dyDescent="0.25">
      <c r="A31" s="53"/>
      <c r="B31" s="11"/>
      <c r="C31" s="31">
        <v>3</v>
      </c>
      <c r="D31" s="28" t="s">
        <v>68</v>
      </c>
      <c r="E31" s="437"/>
      <c r="F31" s="415"/>
      <c r="G31" s="415"/>
      <c r="H31" s="301" t="s">
        <v>215</v>
      </c>
    </row>
    <row r="32" spans="1:8" ht="30" x14ac:dyDescent="0.25">
      <c r="A32" s="53"/>
      <c r="B32" s="11"/>
      <c r="C32" s="31">
        <v>4</v>
      </c>
      <c r="D32" s="28" t="s">
        <v>64</v>
      </c>
      <c r="E32" s="437"/>
      <c r="F32" s="415"/>
      <c r="G32" s="415"/>
      <c r="H32" s="301" t="s">
        <v>216</v>
      </c>
    </row>
    <row r="33" spans="1:8" x14ac:dyDescent="0.25">
      <c r="A33" s="53"/>
      <c r="B33" s="11"/>
      <c r="C33" s="31">
        <v>5</v>
      </c>
      <c r="D33" s="28" t="s">
        <v>63</v>
      </c>
      <c r="E33" s="437"/>
      <c r="F33" s="415"/>
      <c r="G33" s="415"/>
      <c r="H33" s="40"/>
    </row>
    <row r="34" spans="1:8" x14ac:dyDescent="0.25">
      <c r="A34" s="135"/>
      <c r="B34" s="12"/>
      <c r="C34" s="20"/>
      <c r="D34" s="30" t="s">
        <v>69</v>
      </c>
      <c r="E34" s="446"/>
      <c r="F34" s="414"/>
      <c r="G34" s="414"/>
      <c r="H34" s="9"/>
    </row>
    <row r="35" spans="1:8" x14ac:dyDescent="0.25">
      <c r="A35" s="52" t="s">
        <v>45</v>
      </c>
      <c r="B35" s="13"/>
      <c r="C35" s="19"/>
      <c r="D35" s="160" t="s">
        <v>8</v>
      </c>
      <c r="E35" s="445">
        <v>2</v>
      </c>
      <c r="F35" s="413">
        <v>2</v>
      </c>
      <c r="G35" s="413">
        <v>2</v>
      </c>
      <c r="H35" s="39"/>
    </row>
    <row r="36" spans="1:8" ht="30" x14ac:dyDescent="0.25">
      <c r="A36" s="53"/>
      <c r="B36" s="11"/>
      <c r="C36" s="31">
        <v>1</v>
      </c>
      <c r="D36" s="32" t="s">
        <v>65</v>
      </c>
      <c r="E36" s="437"/>
      <c r="F36" s="415"/>
      <c r="G36" s="415"/>
      <c r="H36" s="40"/>
    </row>
    <row r="37" spans="1:8" x14ac:dyDescent="0.25">
      <c r="A37" s="53"/>
      <c r="B37" s="11"/>
      <c r="C37" s="31">
        <v>2</v>
      </c>
      <c r="D37" s="32" t="s">
        <v>66</v>
      </c>
      <c r="E37" s="437"/>
      <c r="F37" s="415"/>
      <c r="G37" s="415"/>
      <c r="H37" s="40"/>
    </row>
    <row r="38" spans="1:8" x14ac:dyDescent="0.25">
      <c r="A38" s="53"/>
      <c r="B38" s="11"/>
      <c r="C38" s="31">
        <v>3</v>
      </c>
      <c r="D38" s="32" t="s">
        <v>67</v>
      </c>
      <c r="E38" s="437"/>
      <c r="F38" s="415"/>
      <c r="G38" s="415"/>
      <c r="H38" s="301" t="s">
        <v>215</v>
      </c>
    </row>
    <row r="39" spans="1:8" x14ac:dyDescent="0.25">
      <c r="A39" s="53"/>
      <c r="B39" s="11"/>
      <c r="C39" s="31">
        <v>4</v>
      </c>
      <c r="D39" s="32" t="s">
        <v>68</v>
      </c>
      <c r="E39" s="437"/>
      <c r="F39" s="415"/>
      <c r="G39" s="415"/>
      <c r="H39" s="301" t="s">
        <v>216</v>
      </c>
    </row>
    <row r="40" spans="1:8" ht="30" x14ac:dyDescent="0.25">
      <c r="A40" s="53"/>
      <c r="B40" s="11"/>
      <c r="C40" s="31">
        <v>5</v>
      </c>
      <c r="D40" s="32" t="s">
        <v>71</v>
      </c>
      <c r="E40" s="437"/>
      <c r="F40" s="415"/>
      <c r="G40" s="415"/>
      <c r="H40" s="40"/>
    </row>
    <row r="41" spans="1:8" x14ac:dyDescent="0.25">
      <c r="A41" s="135"/>
      <c r="B41" s="12"/>
      <c r="C41" s="18"/>
      <c r="D41" s="33" t="s">
        <v>70</v>
      </c>
      <c r="E41" s="446"/>
      <c r="F41" s="414"/>
      <c r="G41" s="414"/>
      <c r="H41" s="9"/>
    </row>
    <row r="42" spans="1:8" x14ac:dyDescent="0.25">
      <c r="A42" s="52" t="s">
        <v>46</v>
      </c>
      <c r="B42" s="13"/>
      <c r="C42" s="19"/>
      <c r="D42" s="160" t="s">
        <v>244</v>
      </c>
      <c r="E42" s="445">
        <v>2</v>
      </c>
      <c r="F42" s="413">
        <v>2</v>
      </c>
      <c r="G42" s="413">
        <v>2</v>
      </c>
      <c r="H42" s="39"/>
    </row>
    <row r="43" spans="1:8" x14ac:dyDescent="0.25">
      <c r="A43" s="53"/>
      <c r="B43" s="11"/>
      <c r="C43" s="17">
        <v>1</v>
      </c>
      <c r="D43" s="34" t="s">
        <v>245</v>
      </c>
      <c r="E43" s="437"/>
      <c r="F43" s="415"/>
      <c r="G43" s="415"/>
      <c r="H43" s="40"/>
    </row>
    <row r="44" spans="1:8" x14ac:dyDescent="0.25">
      <c r="A44" s="53"/>
      <c r="B44" s="11"/>
      <c r="C44" s="17">
        <v>2</v>
      </c>
      <c r="D44" s="34" t="s">
        <v>246</v>
      </c>
      <c r="E44" s="437"/>
      <c r="F44" s="415"/>
      <c r="G44" s="415"/>
      <c r="H44" s="40"/>
    </row>
    <row r="45" spans="1:8" x14ac:dyDescent="0.25">
      <c r="A45" s="53"/>
      <c r="B45" s="11"/>
      <c r="C45" s="17">
        <v>3</v>
      </c>
      <c r="D45" s="34" t="s">
        <v>247</v>
      </c>
      <c r="E45" s="437"/>
      <c r="F45" s="415"/>
      <c r="G45" s="415"/>
      <c r="H45" s="40"/>
    </row>
    <row r="46" spans="1:8" x14ac:dyDescent="0.25">
      <c r="A46" s="53"/>
      <c r="B46" s="11"/>
      <c r="C46" s="17">
        <v>4</v>
      </c>
      <c r="D46" s="34" t="s">
        <v>248</v>
      </c>
      <c r="E46" s="437"/>
      <c r="F46" s="415"/>
      <c r="G46" s="415"/>
      <c r="H46" s="301" t="s">
        <v>215</v>
      </c>
    </row>
    <row r="47" spans="1:8" x14ac:dyDescent="0.25">
      <c r="A47" s="53"/>
      <c r="B47" s="11"/>
      <c r="C47" s="17">
        <v>5</v>
      </c>
      <c r="D47" s="34" t="s">
        <v>249</v>
      </c>
      <c r="E47" s="437"/>
      <c r="F47" s="415"/>
      <c r="G47" s="415"/>
      <c r="H47" s="301" t="s">
        <v>216</v>
      </c>
    </row>
    <row r="48" spans="1:8" x14ac:dyDescent="0.25">
      <c r="A48" s="53"/>
      <c r="B48" s="11"/>
      <c r="C48" s="17">
        <v>6</v>
      </c>
      <c r="D48" s="34" t="s">
        <v>250</v>
      </c>
      <c r="E48" s="437"/>
      <c r="F48" s="415"/>
      <c r="G48" s="415"/>
      <c r="H48" s="40"/>
    </row>
    <row r="49" spans="1:8" x14ac:dyDescent="0.25">
      <c r="A49" s="53"/>
      <c r="B49" s="11"/>
      <c r="C49" s="17">
        <v>7</v>
      </c>
      <c r="D49" s="34" t="s">
        <v>73</v>
      </c>
      <c r="E49" s="437"/>
      <c r="F49" s="415"/>
      <c r="G49" s="415"/>
      <c r="H49" s="40"/>
    </row>
    <row r="50" spans="1:8" x14ac:dyDescent="0.25">
      <c r="A50" s="135"/>
      <c r="B50" s="12"/>
      <c r="C50" s="18">
        <v>8</v>
      </c>
      <c r="D50" s="34" t="s">
        <v>251</v>
      </c>
      <c r="E50" s="446"/>
      <c r="F50" s="414"/>
      <c r="G50" s="414"/>
      <c r="H50" s="9"/>
    </row>
    <row r="51" spans="1:8" x14ac:dyDescent="0.25">
      <c r="A51" s="52" t="s">
        <v>47</v>
      </c>
      <c r="B51" s="13"/>
      <c r="C51" s="13"/>
      <c r="D51" s="66" t="s">
        <v>86</v>
      </c>
      <c r="E51" s="423">
        <v>1</v>
      </c>
      <c r="F51" s="416">
        <v>1</v>
      </c>
      <c r="G51" s="416">
        <v>1</v>
      </c>
      <c r="H51" s="39"/>
    </row>
    <row r="52" spans="1:8" x14ac:dyDescent="0.25">
      <c r="A52" s="53"/>
      <c r="B52" s="11"/>
      <c r="C52" s="11">
        <v>1</v>
      </c>
      <c r="D52" s="40" t="s">
        <v>81</v>
      </c>
      <c r="E52" s="422"/>
      <c r="F52" s="417"/>
      <c r="G52" s="417"/>
      <c r="H52" s="40"/>
    </row>
    <row r="53" spans="1:8" x14ac:dyDescent="0.25">
      <c r="A53" s="53"/>
      <c r="B53" s="11"/>
      <c r="C53" s="11">
        <v>2</v>
      </c>
      <c r="D53" s="40" t="s">
        <v>82</v>
      </c>
      <c r="E53" s="44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3</v>
      </c>
      <c r="D54" s="40" t="s">
        <v>83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11">
        <v>4</v>
      </c>
      <c r="D55" s="40" t="s">
        <v>84</v>
      </c>
      <c r="E55" s="45">
        <v>1</v>
      </c>
      <c r="F55" s="211">
        <v>1</v>
      </c>
      <c r="G55" s="211">
        <v>1</v>
      </c>
      <c r="H55" s="40"/>
    </row>
    <row r="56" spans="1:8" x14ac:dyDescent="0.25">
      <c r="A56" s="53"/>
      <c r="B56" s="11"/>
      <c r="C56" s="246">
        <v>5</v>
      </c>
      <c r="D56" s="86" t="s">
        <v>252</v>
      </c>
      <c r="E56" s="437">
        <v>1</v>
      </c>
      <c r="F56" s="415">
        <v>1</v>
      </c>
      <c r="G56" s="415">
        <v>1</v>
      </c>
      <c r="H56" s="40"/>
    </row>
    <row r="57" spans="1:8" x14ac:dyDescent="0.25">
      <c r="A57" s="135"/>
      <c r="B57" s="12"/>
      <c r="C57" s="15">
        <v>6</v>
      </c>
      <c r="D57" s="48" t="s">
        <v>85</v>
      </c>
      <c r="E57" s="446"/>
      <c r="F57" s="414"/>
      <c r="G57" s="414"/>
      <c r="H57" s="40"/>
    </row>
    <row r="58" spans="1:8" x14ac:dyDescent="0.25">
      <c r="A58" s="136"/>
      <c r="B58" s="21"/>
      <c r="C58" s="35"/>
      <c r="D58" s="46" t="s">
        <v>178</v>
      </c>
      <c r="E58" s="36">
        <f>E24+E26+E27+E28+E35+E42+E51+E53+E54+E55+E56</f>
        <v>15</v>
      </c>
      <c r="F58" s="221">
        <f>F24+F26+F27+F28+F35+F42+F51+F53+F54+F55+F56</f>
        <v>15</v>
      </c>
      <c r="G58" s="221">
        <f>G24+G26+G27+G28+G35+G42+G51+G53+G54+G55+G56</f>
        <v>15</v>
      </c>
      <c r="H58" s="25"/>
    </row>
    <row r="59" spans="1:8" x14ac:dyDescent="0.25">
      <c r="D59" s="2"/>
      <c r="E59" s="7"/>
      <c r="F59" s="1"/>
      <c r="G59" s="1"/>
    </row>
    <row r="60" spans="1:8" ht="52.5" customHeight="1" x14ac:dyDescent="0.25">
      <c r="A60" s="441" t="s">
        <v>57</v>
      </c>
      <c r="B60" s="442"/>
      <c r="C60" s="443"/>
      <c r="D60" s="238" t="s">
        <v>2</v>
      </c>
      <c r="E60" s="411" t="s">
        <v>328</v>
      </c>
      <c r="F60" s="411" t="s">
        <v>327</v>
      </c>
      <c r="G60" s="411" t="s">
        <v>326</v>
      </c>
      <c r="H60" s="412" t="s">
        <v>319</v>
      </c>
    </row>
    <row r="61" spans="1:8" x14ac:dyDescent="0.25">
      <c r="A61" s="242" t="s">
        <v>9</v>
      </c>
      <c r="B61" s="27"/>
      <c r="C61" s="60"/>
      <c r="D61" s="62" t="s">
        <v>21</v>
      </c>
      <c r="E61" s="37"/>
      <c r="F61" s="37"/>
      <c r="G61" s="37"/>
      <c r="H61" s="37"/>
    </row>
    <row r="62" spans="1:8" ht="30" x14ac:dyDescent="0.25">
      <c r="A62" s="244" t="s">
        <v>10</v>
      </c>
      <c r="B62" s="157"/>
      <c r="C62" s="158"/>
      <c r="D62" s="159" t="s">
        <v>188</v>
      </c>
      <c r="E62" s="452">
        <v>1</v>
      </c>
      <c r="F62" s="415">
        <v>1</v>
      </c>
      <c r="G62" s="415">
        <v>1</v>
      </c>
      <c r="H62" s="26"/>
    </row>
    <row r="63" spans="1:8" ht="15.75" x14ac:dyDescent="0.25">
      <c r="A63" s="53"/>
      <c r="B63" s="11"/>
      <c r="C63" s="17">
        <v>1</v>
      </c>
      <c r="D63" s="63" t="s">
        <v>11</v>
      </c>
      <c r="E63" s="452"/>
      <c r="F63" s="415"/>
      <c r="G63" s="415"/>
      <c r="H63" s="297" t="s">
        <v>218</v>
      </c>
    </row>
    <row r="64" spans="1:8" ht="15.75" x14ac:dyDescent="0.25">
      <c r="A64" s="53"/>
      <c r="B64" s="11"/>
      <c r="C64" s="54" t="s">
        <v>91</v>
      </c>
      <c r="D64" s="40" t="s">
        <v>87</v>
      </c>
      <c r="E64" s="452"/>
      <c r="F64" s="415"/>
      <c r="G64" s="415"/>
      <c r="H64" s="297" t="s">
        <v>219</v>
      </c>
    </row>
    <row r="65" spans="1:8" ht="15.75" x14ac:dyDescent="0.25">
      <c r="A65" s="53"/>
      <c r="B65" s="11"/>
      <c r="C65" s="54" t="s">
        <v>92</v>
      </c>
      <c r="D65" s="40" t="s">
        <v>88</v>
      </c>
      <c r="E65" s="452"/>
      <c r="F65" s="415"/>
      <c r="G65" s="415"/>
      <c r="H65" s="297" t="s">
        <v>220</v>
      </c>
    </row>
    <row r="66" spans="1:8" ht="15.75" x14ac:dyDescent="0.25">
      <c r="A66" s="53"/>
      <c r="B66" s="11"/>
      <c r="C66" s="54" t="s">
        <v>93</v>
      </c>
      <c r="D66" s="40" t="s">
        <v>89</v>
      </c>
      <c r="E66" s="452"/>
      <c r="F66" s="415"/>
      <c r="G66" s="415"/>
      <c r="H66" s="297" t="s">
        <v>221</v>
      </c>
    </row>
    <row r="67" spans="1:8" ht="15.75" x14ac:dyDescent="0.25">
      <c r="A67" s="53"/>
      <c r="B67" s="11"/>
      <c r="C67" s="54" t="s">
        <v>94</v>
      </c>
      <c r="D67" s="40" t="s">
        <v>90</v>
      </c>
      <c r="E67" s="452"/>
      <c r="F67" s="415"/>
      <c r="G67" s="415"/>
      <c r="H67" s="297" t="s">
        <v>222</v>
      </c>
    </row>
    <row r="68" spans="1:8" x14ac:dyDescent="0.25">
      <c r="A68" s="135"/>
      <c r="B68" s="12" t="s">
        <v>10</v>
      </c>
      <c r="C68" s="55" t="s">
        <v>95</v>
      </c>
      <c r="D68" s="9" t="s">
        <v>96</v>
      </c>
      <c r="E68" s="453"/>
      <c r="F68" s="414"/>
      <c r="G68" s="414"/>
      <c r="H68" s="25"/>
    </row>
    <row r="69" spans="1:8" x14ac:dyDescent="0.25">
      <c r="A69" s="247"/>
      <c r="B69" s="248"/>
      <c r="C69" s="249">
        <v>2</v>
      </c>
      <c r="D69" s="250" t="s">
        <v>12</v>
      </c>
      <c r="E69" s="464">
        <v>1</v>
      </c>
      <c r="F69" s="459">
        <v>1</v>
      </c>
      <c r="G69" s="459">
        <v>1</v>
      </c>
      <c r="H69" s="251"/>
    </row>
    <row r="70" spans="1:8" ht="30" x14ac:dyDescent="0.25">
      <c r="A70" s="253"/>
      <c r="B70" s="254"/>
      <c r="C70" s="264" t="s">
        <v>91</v>
      </c>
      <c r="D70" s="269" t="s">
        <v>97</v>
      </c>
      <c r="E70" s="465"/>
      <c r="F70" s="457"/>
      <c r="G70" s="457"/>
      <c r="H70" s="270"/>
    </row>
    <row r="71" spans="1:8" x14ac:dyDescent="0.25">
      <c r="A71" s="253"/>
      <c r="B71" s="254"/>
      <c r="C71" s="264" t="s">
        <v>92</v>
      </c>
      <c r="D71" s="270" t="s">
        <v>98</v>
      </c>
      <c r="E71" s="465"/>
      <c r="F71" s="457"/>
      <c r="G71" s="457"/>
      <c r="H71" s="270"/>
    </row>
    <row r="72" spans="1:8" ht="30" x14ac:dyDescent="0.25">
      <c r="A72" s="253"/>
      <c r="B72" s="254"/>
      <c r="C72" s="264" t="s">
        <v>93</v>
      </c>
      <c r="D72" s="256" t="s">
        <v>99</v>
      </c>
      <c r="E72" s="465"/>
      <c r="F72" s="457"/>
      <c r="G72" s="457"/>
      <c r="H72" s="270"/>
    </row>
    <row r="73" spans="1:8" ht="15.75" x14ac:dyDescent="0.25">
      <c r="A73" s="253"/>
      <c r="B73" s="254"/>
      <c r="C73" s="264" t="s">
        <v>94</v>
      </c>
      <c r="D73" s="269" t="s">
        <v>100</v>
      </c>
      <c r="E73" s="465"/>
      <c r="F73" s="457"/>
      <c r="G73" s="457"/>
      <c r="H73" s="298" t="s">
        <v>223</v>
      </c>
    </row>
    <row r="74" spans="1:8" ht="15.75" x14ac:dyDescent="0.25">
      <c r="A74" s="253"/>
      <c r="B74" s="254"/>
      <c r="C74" s="264"/>
      <c r="D74" s="256" t="s">
        <v>101</v>
      </c>
      <c r="E74" s="465"/>
      <c r="F74" s="457"/>
      <c r="G74" s="457"/>
      <c r="H74" s="298" t="s">
        <v>224</v>
      </c>
    </row>
    <row r="75" spans="1:8" ht="15.75" x14ac:dyDescent="0.25">
      <c r="A75" s="253"/>
      <c r="B75" s="254"/>
      <c r="C75" s="264"/>
      <c r="D75" s="256" t="s">
        <v>102</v>
      </c>
      <c r="E75" s="465"/>
      <c r="F75" s="457"/>
      <c r="G75" s="457"/>
      <c r="H75" s="298" t="s">
        <v>225</v>
      </c>
    </row>
    <row r="76" spans="1:8" ht="15.75" x14ac:dyDescent="0.25">
      <c r="A76" s="253"/>
      <c r="B76" s="254"/>
      <c r="C76" s="264"/>
      <c r="D76" s="256" t="s">
        <v>103</v>
      </c>
      <c r="E76" s="465"/>
      <c r="F76" s="457"/>
      <c r="G76" s="457"/>
      <c r="H76" s="298" t="s">
        <v>226</v>
      </c>
    </row>
    <row r="77" spans="1:8" x14ac:dyDescent="0.25">
      <c r="A77" s="253"/>
      <c r="B77" s="254"/>
      <c r="C77" s="264"/>
      <c r="D77" s="269" t="s">
        <v>104</v>
      </c>
      <c r="E77" s="465"/>
      <c r="F77" s="457"/>
      <c r="G77" s="457"/>
      <c r="H77" s="270"/>
    </row>
    <row r="78" spans="1:8" x14ac:dyDescent="0.25">
      <c r="A78" s="257"/>
      <c r="B78" s="258"/>
      <c r="C78" s="265"/>
      <c r="D78" s="260" t="s">
        <v>105</v>
      </c>
      <c r="E78" s="466"/>
      <c r="F78" s="458"/>
      <c r="G78" s="458"/>
      <c r="H78" s="271"/>
    </row>
    <row r="79" spans="1:8" x14ac:dyDescent="0.25">
      <c r="A79" s="247"/>
      <c r="B79" s="248"/>
      <c r="C79" s="249">
        <v>3</v>
      </c>
      <c r="D79" s="250" t="s">
        <v>13</v>
      </c>
      <c r="E79" s="464">
        <v>1</v>
      </c>
      <c r="F79" s="459">
        <v>1</v>
      </c>
      <c r="G79" s="459">
        <v>1</v>
      </c>
      <c r="H79" s="251"/>
    </row>
    <row r="80" spans="1:8" ht="15.75" x14ac:dyDescent="0.25">
      <c r="A80" s="253"/>
      <c r="B80" s="254"/>
      <c r="C80" s="255" t="s">
        <v>91</v>
      </c>
      <c r="D80" s="256" t="s">
        <v>106</v>
      </c>
      <c r="E80" s="465"/>
      <c r="F80" s="457"/>
      <c r="G80" s="457"/>
      <c r="H80" s="298" t="s">
        <v>223</v>
      </c>
    </row>
    <row r="81" spans="1:8" ht="15.75" x14ac:dyDescent="0.25">
      <c r="A81" s="253"/>
      <c r="B81" s="254"/>
      <c r="C81" s="255" t="s">
        <v>92</v>
      </c>
      <c r="D81" s="256" t="s">
        <v>107</v>
      </c>
      <c r="E81" s="465"/>
      <c r="F81" s="457"/>
      <c r="G81" s="457"/>
      <c r="H81" s="298" t="s">
        <v>224</v>
      </c>
    </row>
    <row r="82" spans="1:8" ht="15.75" x14ac:dyDescent="0.25">
      <c r="A82" s="253"/>
      <c r="B82" s="254"/>
      <c r="C82" s="255" t="s">
        <v>93</v>
      </c>
      <c r="D82" s="256" t="s">
        <v>108</v>
      </c>
      <c r="E82" s="465"/>
      <c r="F82" s="457"/>
      <c r="G82" s="457"/>
      <c r="H82" s="298" t="s">
        <v>225</v>
      </c>
    </row>
    <row r="83" spans="1:8" ht="15.75" x14ac:dyDescent="0.25">
      <c r="A83" s="257"/>
      <c r="B83" s="258"/>
      <c r="C83" s="259" t="s">
        <v>94</v>
      </c>
      <c r="D83" s="260" t="s">
        <v>109</v>
      </c>
      <c r="E83" s="466"/>
      <c r="F83" s="458"/>
      <c r="G83" s="458"/>
      <c r="H83" s="298" t="s">
        <v>226</v>
      </c>
    </row>
    <row r="84" spans="1:8" x14ac:dyDescent="0.25">
      <c r="A84" s="247"/>
      <c r="B84" s="248"/>
      <c r="C84" s="249">
        <v>4</v>
      </c>
      <c r="D84" s="268" t="s">
        <v>110</v>
      </c>
      <c r="E84" s="464">
        <v>1</v>
      </c>
      <c r="F84" s="459">
        <v>1</v>
      </c>
      <c r="G84" s="459">
        <v>1</v>
      </c>
      <c r="H84" s="251"/>
    </row>
    <row r="85" spans="1:8" ht="15.75" x14ac:dyDescent="0.25">
      <c r="A85" s="253"/>
      <c r="B85" s="254"/>
      <c r="C85" s="255" t="s">
        <v>91</v>
      </c>
      <c r="D85" s="256" t="s">
        <v>111</v>
      </c>
      <c r="E85" s="465"/>
      <c r="F85" s="457"/>
      <c r="G85" s="457"/>
      <c r="H85" s="298" t="s">
        <v>227</v>
      </c>
    </row>
    <row r="86" spans="1:8" ht="15.75" x14ac:dyDescent="0.25">
      <c r="A86" s="257"/>
      <c r="B86" s="258"/>
      <c r="C86" s="259" t="s">
        <v>92</v>
      </c>
      <c r="D86" s="260" t="s">
        <v>112</v>
      </c>
      <c r="E86" s="466"/>
      <c r="F86" s="458"/>
      <c r="G86" s="458"/>
      <c r="H86" s="298" t="s">
        <v>228</v>
      </c>
    </row>
    <row r="87" spans="1:8" x14ac:dyDescent="0.25">
      <c r="A87" s="247"/>
      <c r="B87" s="248"/>
      <c r="C87" s="249">
        <v>5</v>
      </c>
      <c r="D87" s="250" t="s">
        <v>115</v>
      </c>
      <c r="E87" s="464">
        <v>1</v>
      </c>
      <c r="F87" s="459">
        <v>1</v>
      </c>
      <c r="G87" s="459">
        <v>1</v>
      </c>
      <c r="H87" s="251"/>
    </row>
    <row r="88" spans="1:8" ht="15.75" x14ac:dyDescent="0.25">
      <c r="A88" s="253"/>
      <c r="B88" s="254"/>
      <c r="C88" s="255" t="s">
        <v>91</v>
      </c>
      <c r="D88" s="256" t="s">
        <v>113</v>
      </c>
      <c r="E88" s="465"/>
      <c r="F88" s="457"/>
      <c r="G88" s="457"/>
      <c r="H88" s="298" t="s">
        <v>227</v>
      </c>
    </row>
    <row r="89" spans="1:8" ht="15.75" x14ac:dyDescent="0.25">
      <c r="A89" s="257"/>
      <c r="B89" s="258"/>
      <c r="C89" s="259" t="s">
        <v>92</v>
      </c>
      <c r="D89" s="260" t="s">
        <v>114</v>
      </c>
      <c r="E89" s="466"/>
      <c r="F89" s="458"/>
      <c r="G89" s="458"/>
      <c r="H89" s="298" t="s">
        <v>228</v>
      </c>
    </row>
    <row r="90" spans="1:8" x14ac:dyDescent="0.25">
      <c r="A90" s="247"/>
      <c r="B90" s="248"/>
      <c r="C90" s="249">
        <v>6</v>
      </c>
      <c r="D90" s="250" t="s">
        <v>14</v>
      </c>
      <c r="E90" s="464">
        <v>1</v>
      </c>
      <c r="F90" s="459">
        <v>1</v>
      </c>
      <c r="G90" s="459">
        <v>1</v>
      </c>
      <c r="H90" s="251"/>
    </row>
    <row r="91" spans="1:8" ht="30" x14ac:dyDescent="0.25">
      <c r="A91" s="253"/>
      <c r="B91" s="254"/>
      <c r="C91" s="264" t="s">
        <v>91</v>
      </c>
      <c r="D91" s="256" t="s">
        <v>116</v>
      </c>
      <c r="E91" s="465"/>
      <c r="F91" s="457"/>
      <c r="G91" s="457"/>
      <c r="H91" s="298" t="s">
        <v>227</v>
      </c>
    </row>
    <row r="92" spans="1:8" ht="15.75" x14ac:dyDescent="0.25">
      <c r="A92" s="257"/>
      <c r="B92" s="258"/>
      <c r="C92" s="265" t="s">
        <v>92</v>
      </c>
      <c r="D92" s="260" t="s">
        <v>117</v>
      </c>
      <c r="E92" s="466"/>
      <c r="F92" s="458"/>
      <c r="G92" s="458"/>
      <c r="H92" s="298" t="s">
        <v>228</v>
      </c>
    </row>
    <row r="93" spans="1:8" x14ac:dyDescent="0.25">
      <c r="A93" s="52" t="s">
        <v>17</v>
      </c>
      <c r="B93" s="97"/>
      <c r="C93" s="154"/>
      <c r="D93" s="66" t="s">
        <v>15</v>
      </c>
      <c r="E93" s="445">
        <v>1</v>
      </c>
      <c r="F93" s="413">
        <v>1</v>
      </c>
      <c r="G93" s="413">
        <v>1</v>
      </c>
      <c r="H93" s="39"/>
    </row>
    <row r="94" spans="1:8" ht="15.75" x14ac:dyDescent="0.25">
      <c r="A94" s="53"/>
      <c r="B94" s="11"/>
      <c r="C94" s="64">
        <v>1</v>
      </c>
      <c r="D94" s="47" t="s">
        <v>118</v>
      </c>
      <c r="E94" s="437"/>
      <c r="F94" s="415"/>
      <c r="G94" s="415"/>
      <c r="H94" s="297" t="s">
        <v>229</v>
      </c>
    </row>
    <row r="95" spans="1:8" ht="30" x14ac:dyDescent="0.25">
      <c r="A95" s="53"/>
      <c r="B95" s="11"/>
      <c r="C95" s="64">
        <v>2</v>
      </c>
      <c r="D95" s="47" t="s">
        <v>119</v>
      </c>
      <c r="E95" s="437"/>
      <c r="F95" s="415"/>
      <c r="G95" s="415"/>
      <c r="H95" s="297" t="s">
        <v>230</v>
      </c>
    </row>
    <row r="96" spans="1:8" ht="30" x14ac:dyDescent="0.25">
      <c r="A96" s="135"/>
      <c r="B96" s="12"/>
      <c r="C96" s="65">
        <v>3</v>
      </c>
      <c r="D96" s="48" t="s">
        <v>120</v>
      </c>
      <c r="E96" s="446"/>
      <c r="F96" s="414"/>
      <c r="G96" s="414"/>
      <c r="H96" s="297" t="s">
        <v>231</v>
      </c>
    </row>
    <row r="97" spans="1:8" x14ac:dyDescent="0.25">
      <c r="A97" s="52" t="s">
        <v>18</v>
      </c>
      <c r="B97" s="97"/>
      <c r="C97" s="154"/>
      <c r="D97" s="66" t="s">
        <v>121</v>
      </c>
      <c r="E97" s="445">
        <v>1</v>
      </c>
      <c r="F97" s="413">
        <v>1</v>
      </c>
      <c r="G97" s="413">
        <v>1</v>
      </c>
      <c r="H97" s="39"/>
    </row>
    <row r="98" spans="1:8" ht="30" x14ac:dyDescent="0.25">
      <c r="A98" s="137"/>
      <c r="B98" s="11"/>
      <c r="C98" s="64">
        <v>1</v>
      </c>
      <c r="D98" s="47" t="s">
        <v>122</v>
      </c>
      <c r="E98" s="437"/>
      <c r="F98" s="415"/>
      <c r="G98" s="415"/>
      <c r="H98" s="297" t="s">
        <v>223</v>
      </c>
    </row>
    <row r="99" spans="1:8" ht="15.75" x14ac:dyDescent="0.25">
      <c r="A99" s="137"/>
      <c r="B99" s="11"/>
      <c r="C99" s="64">
        <v>2</v>
      </c>
      <c r="D99" s="47" t="s">
        <v>123</v>
      </c>
      <c r="E99" s="437"/>
      <c r="F99" s="415"/>
      <c r="G99" s="415"/>
      <c r="H99" s="297" t="s">
        <v>224</v>
      </c>
    </row>
    <row r="100" spans="1:8" ht="15.75" x14ac:dyDescent="0.25">
      <c r="A100" s="137"/>
      <c r="B100" s="11"/>
      <c r="C100" s="64">
        <v>3</v>
      </c>
      <c r="D100" s="47" t="s">
        <v>124</v>
      </c>
      <c r="E100" s="437"/>
      <c r="F100" s="415"/>
      <c r="G100" s="415"/>
      <c r="H100" s="297" t="s">
        <v>225</v>
      </c>
    </row>
    <row r="101" spans="1:8" ht="30" x14ac:dyDescent="0.25">
      <c r="A101" s="138"/>
      <c r="B101" s="12"/>
      <c r="C101" s="65">
        <v>4</v>
      </c>
      <c r="D101" s="48" t="s">
        <v>125</v>
      </c>
      <c r="E101" s="446"/>
      <c r="F101" s="414"/>
      <c r="G101" s="414"/>
      <c r="H101" s="297" t="s">
        <v>226</v>
      </c>
    </row>
    <row r="102" spans="1:8" x14ac:dyDescent="0.25">
      <c r="A102" s="52" t="s">
        <v>126</v>
      </c>
      <c r="B102" s="97"/>
      <c r="C102" s="154"/>
      <c r="D102" s="66" t="s">
        <v>16</v>
      </c>
      <c r="E102" s="445">
        <v>1</v>
      </c>
      <c r="F102" s="413">
        <v>1</v>
      </c>
      <c r="G102" s="413">
        <v>1</v>
      </c>
      <c r="H102" s="39"/>
    </row>
    <row r="103" spans="1:8" ht="30" x14ac:dyDescent="0.25">
      <c r="A103" s="53"/>
      <c r="B103" s="11"/>
      <c r="C103" s="64">
        <v>1</v>
      </c>
      <c r="D103" s="47" t="s">
        <v>127</v>
      </c>
      <c r="E103" s="437"/>
      <c r="F103" s="415"/>
      <c r="G103" s="415"/>
      <c r="H103" s="297" t="s">
        <v>232</v>
      </c>
    </row>
    <row r="104" spans="1:8" ht="15.75" x14ac:dyDescent="0.25">
      <c r="A104" s="53"/>
      <c r="B104" s="11"/>
      <c r="C104" s="64">
        <v>2</v>
      </c>
      <c r="D104" s="47" t="s">
        <v>128</v>
      </c>
      <c r="E104" s="437"/>
      <c r="F104" s="415"/>
      <c r="G104" s="415"/>
      <c r="H104" s="297" t="s">
        <v>228</v>
      </c>
    </row>
    <row r="105" spans="1:8" ht="39" x14ac:dyDescent="0.25">
      <c r="A105" s="135"/>
      <c r="B105" s="12"/>
      <c r="C105" s="18"/>
      <c r="D105" s="70" t="s">
        <v>129</v>
      </c>
      <c r="E105" s="446"/>
      <c r="F105" s="414"/>
      <c r="G105" s="414"/>
      <c r="H105" s="9"/>
    </row>
    <row r="106" spans="1:8" x14ac:dyDescent="0.25">
      <c r="A106" s="52" t="s">
        <v>130</v>
      </c>
      <c r="B106" s="97" t="s">
        <v>18</v>
      </c>
      <c r="C106" s="154"/>
      <c r="D106" s="66" t="s">
        <v>20</v>
      </c>
      <c r="E106" s="445">
        <v>1</v>
      </c>
      <c r="F106" s="413">
        <v>1</v>
      </c>
      <c r="G106" s="413">
        <v>1</v>
      </c>
      <c r="H106" s="39"/>
    </row>
    <row r="107" spans="1:8" ht="30" x14ac:dyDescent="0.25">
      <c r="A107" s="137"/>
      <c r="B107" s="11"/>
      <c r="C107" s="31">
        <v>1</v>
      </c>
      <c r="D107" s="71" t="s">
        <v>131</v>
      </c>
      <c r="E107" s="437"/>
      <c r="F107" s="415"/>
      <c r="G107" s="415"/>
      <c r="H107" s="297" t="s">
        <v>232</v>
      </c>
    </row>
    <row r="108" spans="1:8" ht="15.75" x14ac:dyDescent="0.25">
      <c r="A108" s="138"/>
      <c r="B108" s="12"/>
      <c r="C108" s="65">
        <v>2</v>
      </c>
      <c r="D108" s="72" t="s">
        <v>132</v>
      </c>
      <c r="E108" s="446"/>
      <c r="F108" s="414"/>
      <c r="G108" s="414"/>
      <c r="H108" s="297" t="s">
        <v>228</v>
      </c>
    </row>
    <row r="109" spans="1:8" x14ac:dyDescent="0.25">
      <c r="A109" s="139"/>
      <c r="B109" s="21"/>
      <c r="C109" s="35"/>
      <c r="D109" s="22" t="s">
        <v>178</v>
      </c>
      <c r="E109" s="36">
        <f>E62+E69+E79+E84+E87+E90+E93+E97+E102+E106</f>
        <v>10</v>
      </c>
      <c r="F109" s="222">
        <f>F62+F69+F79+F84+F87+F90+F93+F97+F102+F106</f>
        <v>10</v>
      </c>
      <c r="G109" s="222">
        <f>G62+G69+G79+G84+G87+G90+G93+G97+G102+G106</f>
        <v>10</v>
      </c>
      <c r="H109" s="25"/>
    </row>
    <row r="110" spans="1:8" x14ac:dyDescent="0.25">
      <c r="A110" s="140"/>
      <c r="D110" s="2"/>
      <c r="E110" s="56"/>
    </row>
    <row r="111" spans="1:8" ht="54" customHeight="1" x14ac:dyDescent="0.25">
      <c r="A111" s="441" t="s">
        <v>57</v>
      </c>
      <c r="B111" s="442"/>
      <c r="C111" s="443"/>
      <c r="D111" s="238" t="s">
        <v>2</v>
      </c>
      <c r="E111" s="411" t="s">
        <v>328</v>
      </c>
      <c r="F111" s="411" t="s">
        <v>327</v>
      </c>
      <c r="G111" s="411" t="s">
        <v>326</v>
      </c>
      <c r="H111" s="412" t="s">
        <v>319</v>
      </c>
    </row>
    <row r="112" spans="1:8" x14ac:dyDescent="0.25">
      <c r="A112" s="242" t="s">
        <v>19</v>
      </c>
      <c r="B112" s="74"/>
      <c r="C112" s="75"/>
      <c r="D112" s="76" t="s">
        <v>22</v>
      </c>
      <c r="E112" s="37"/>
      <c r="F112" s="37"/>
      <c r="G112" s="37"/>
      <c r="H112" s="37"/>
    </row>
    <row r="113" spans="1:8" x14ac:dyDescent="0.25">
      <c r="A113" s="244" t="s">
        <v>23</v>
      </c>
      <c r="B113" s="155"/>
      <c r="C113" s="156"/>
      <c r="D113" s="63" t="s">
        <v>24</v>
      </c>
      <c r="E113" s="422">
        <v>1</v>
      </c>
      <c r="F113" s="417">
        <v>1</v>
      </c>
      <c r="G113" s="417">
        <v>1</v>
      </c>
      <c r="H113" s="40"/>
    </row>
    <row r="114" spans="1:8" x14ac:dyDescent="0.25">
      <c r="A114" s="135"/>
      <c r="B114" s="12"/>
      <c r="C114" s="18">
        <v>1</v>
      </c>
      <c r="D114" s="9" t="s">
        <v>133</v>
      </c>
      <c r="E114" s="454"/>
      <c r="F114" s="426"/>
      <c r="G114" s="426"/>
      <c r="H114" s="9"/>
    </row>
    <row r="115" spans="1:8" x14ac:dyDescent="0.25">
      <c r="A115" s="52" t="s">
        <v>25</v>
      </c>
      <c r="B115" s="97"/>
      <c r="C115" s="154"/>
      <c r="D115" s="66" t="s">
        <v>26</v>
      </c>
      <c r="E115" s="445">
        <v>9</v>
      </c>
      <c r="F115" s="413">
        <v>9</v>
      </c>
      <c r="G115" s="413">
        <v>9</v>
      </c>
      <c r="H115" s="168" t="s">
        <v>191</v>
      </c>
    </row>
    <row r="116" spans="1:8" x14ac:dyDescent="0.25">
      <c r="A116" s="53"/>
      <c r="B116" s="11"/>
      <c r="C116" s="17">
        <v>1</v>
      </c>
      <c r="D116" s="40" t="s">
        <v>134</v>
      </c>
      <c r="E116" s="437"/>
      <c r="F116" s="415"/>
      <c r="G116" s="415"/>
      <c r="H116" s="455" t="s">
        <v>233</v>
      </c>
    </row>
    <row r="117" spans="1:8" x14ac:dyDescent="0.25">
      <c r="A117" s="53"/>
      <c r="B117" s="11"/>
      <c r="C117" s="64" t="s">
        <v>91</v>
      </c>
      <c r="D117" s="40" t="s">
        <v>145</v>
      </c>
      <c r="E117" s="437"/>
      <c r="F117" s="415"/>
      <c r="G117" s="415"/>
      <c r="H117" s="455"/>
    </row>
    <row r="118" spans="1:8" ht="30" x14ac:dyDescent="0.25">
      <c r="A118" s="53"/>
      <c r="B118" s="11"/>
      <c r="C118" s="64" t="s">
        <v>92</v>
      </c>
      <c r="D118" s="233" t="s">
        <v>146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93</v>
      </c>
      <c r="D119" s="40" t="s">
        <v>144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94</v>
      </c>
      <c r="D120" s="40" t="s">
        <v>143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95</v>
      </c>
      <c r="D121" s="40" t="s">
        <v>142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135</v>
      </c>
      <c r="D122" s="40" t="s">
        <v>141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136</v>
      </c>
      <c r="D123" s="40" t="s">
        <v>242</v>
      </c>
      <c r="E123" s="437"/>
      <c r="F123" s="415"/>
      <c r="G123" s="415"/>
      <c r="H123" s="455"/>
    </row>
    <row r="124" spans="1:8" x14ac:dyDescent="0.25">
      <c r="A124" s="53"/>
      <c r="B124" s="11"/>
      <c r="C124" s="64" t="s">
        <v>137</v>
      </c>
      <c r="D124" s="40" t="s">
        <v>140</v>
      </c>
      <c r="E124" s="437"/>
      <c r="F124" s="415"/>
      <c r="G124" s="415"/>
      <c r="H124" s="455"/>
    </row>
    <row r="125" spans="1:8" x14ac:dyDescent="0.25">
      <c r="A125" s="135"/>
      <c r="B125" s="12"/>
      <c r="C125" s="65" t="s">
        <v>138</v>
      </c>
      <c r="D125" s="9" t="s">
        <v>139</v>
      </c>
      <c r="E125" s="446"/>
      <c r="F125" s="414"/>
      <c r="G125" s="414"/>
      <c r="H125" s="455"/>
    </row>
    <row r="126" spans="1:8" x14ac:dyDescent="0.25">
      <c r="A126" s="136"/>
      <c r="B126" s="21"/>
      <c r="C126" s="21"/>
      <c r="D126" s="22" t="s">
        <v>176</v>
      </c>
      <c r="E126" s="36">
        <f>E113+E115</f>
        <v>10</v>
      </c>
      <c r="F126" s="223">
        <f>F113+F115</f>
        <v>10</v>
      </c>
      <c r="G126" s="223">
        <f>G113+G115</f>
        <v>10</v>
      </c>
      <c r="H126" s="25"/>
    </row>
    <row r="127" spans="1:8" x14ac:dyDescent="0.25">
      <c r="D127" s="2"/>
      <c r="E127" s="94"/>
      <c r="F127" s="1"/>
      <c r="G127" s="1"/>
    </row>
    <row r="128" spans="1:8" ht="52.5" customHeight="1" x14ac:dyDescent="0.25">
      <c r="A128" s="441" t="s">
        <v>57</v>
      </c>
      <c r="B128" s="442"/>
      <c r="C128" s="443"/>
      <c r="D128" s="238" t="s">
        <v>2</v>
      </c>
      <c r="E128" s="411" t="s">
        <v>328</v>
      </c>
      <c r="F128" s="411" t="s">
        <v>327</v>
      </c>
      <c r="G128" s="411" t="s">
        <v>326</v>
      </c>
      <c r="H128" s="412" t="s">
        <v>319</v>
      </c>
    </row>
    <row r="129" spans="1:8" x14ac:dyDescent="0.25">
      <c r="A129" s="143" t="s">
        <v>27</v>
      </c>
      <c r="B129" s="77"/>
      <c r="C129" s="78"/>
      <c r="D129" s="85" t="s">
        <v>238</v>
      </c>
      <c r="E129" s="88"/>
      <c r="F129" s="88"/>
      <c r="G129" s="88"/>
      <c r="H129" s="37"/>
    </row>
    <row r="130" spans="1:8" x14ac:dyDescent="0.25">
      <c r="A130" s="144"/>
      <c r="B130" s="79"/>
      <c r="C130" s="80"/>
      <c r="D130" s="86" t="s">
        <v>161</v>
      </c>
      <c r="E130" s="239" t="s">
        <v>172</v>
      </c>
      <c r="F130" s="24" t="s">
        <v>172</v>
      </c>
      <c r="G130" s="24" t="s">
        <v>172</v>
      </c>
      <c r="H130" s="165" t="s">
        <v>190</v>
      </c>
    </row>
    <row r="131" spans="1:8" x14ac:dyDescent="0.25">
      <c r="A131" s="144" t="s">
        <v>29</v>
      </c>
      <c r="B131" s="79"/>
      <c r="C131" s="80"/>
      <c r="D131" s="134" t="s">
        <v>183</v>
      </c>
      <c r="E131" s="447">
        <v>4</v>
      </c>
      <c r="F131" s="415">
        <v>4</v>
      </c>
      <c r="G131" s="415">
        <v>4</v>
      </c>
      <c r="H131" s="168" t="s">
        <v>191</v>
      </c>
    </row>
    <row r="132" spans="1:8" x14ac:dyDescent="0.25">
      <c r="A132" s="145"/>
      <c r="B132" s="81"/>
      <c r="C132" s="82">
        <v>1</v>
      </c>
      <c r="D132" s="86" t="s">
        <v>184</v>
      </c>
      <c r="E132" s="447"/>
      <c r="F132" s="415"/>
      <c r="G132" s="415"/>
      <c r="H132" s="455" t="s">
        <v>195</v>
      </c>
    </row>
    <row r="133" spans="1:8" x14ac:dyDescent="0.25">
      <c r="A133" s="145"/>
      <c r="B133" s="81"/>
      <c r="C133" s="82">
        <v>2</v>
      </c>
      <c r="D133" s="86" t="s">
        <v>185</v>
      </c>
      <c r="E133" s="447"/>
      <c r="F133" s="415"/>
      <c r="G133" s="415"/>
      <c r="H133" s="455"/>
    </row>
    <row r="134" spans="1:8" x14ac:dyDescent="0.25">
      <c r="A134" s="145"/>
      <c r="B134" s="81"/>
      <c r="C134" s="82">
        <v>3</v>
      </c>
      <c r="D134" s="86" t="s">
        <v>186</v>
      </c>
      <c r="E134" s="447"/>
      <c r="F134" s="415"/>
      <c r="G134" s="415"/>
      <c r="H134" s="455"/>
    </row>
    <row r="135" spans="1:8" x14ac:dyDescent="0.25">
      <c r="A135" s="146"/>
      <c r="B135" s="83"/>
      <c r="C135" s="84">
        <v>4</v>
      </c>
      <c r="D135" s="87" t="s">
        <v>187</v>
      </c>
      <c r="E135" s="448"/>
      <c r="F135" s="414"/>
      <c r="G135" s="414"/>
      <c r="H135" s="456"/>
    </row>
    <row r="136" spans="1:8" x14ac:dyDescent="0.25">
      <c r="A136" s="147" t="s">
        <v>33</v>
      </c>
      <c r="B136" s="128"/>
      <c r="C136" s="132"/>
      <c r="D136" s="130" t="s">
        <v>30</v>
      </c>
      <c r="E136" s="449">
        <v>3</v>
      </c>
      <c r="F136" s="413">
        <v>3</v>
      </c>
      <c r="G136" s="413">
        <v>3</v>
      </c>
      <c r="H136" s="168" t="s">
        <v>191</v>
      </c>
    </row>
    <row r="137" spans="1:8" ht="36.75" x14ac:dyDescent="0.25">
      <c r="A137" s="146"/>
      <c r="B137" s="83"/>
      <c r="C137" s="84">
        <v>1</v>
      </c>
      <c r="D137" s="167" t="s">
        <v>162</v>
      </c>
      <c r="E137" s="448"/>
      <c r="F137" s="414"/>
      <c r="G137" s="414"/>
      <c r="H137" s="166" t="s">
        <v>234</v>
      </c>
    </row>
    <row r="138" spans="1:8" x14ac:dyDescent="0.25">
      <c r="A138" s="147" t="s">
        <v>34</v>
      </c>
      <c r="B138" s="128"/>
      <c r="C138" s="132"/>
      <c r="D138" s="130" t="s">
        <v>31</v>
      </c>
      <c r="E138" s="449">
        <v>10</v>
      </c>
      <c r="F138" s="413">
        <v>10</v>
      </c>
      <c r="G138" s="413">
        <v>10</v>
      </c>
      <c r="H138" s="168" t="s">
        <v>191</v>
      </c>
    </row>
    <row r="139" spans="1:8" ht="156.75" x14ac:dyDescent="0.25">
      <c r="A139" s="146"/>
      <c r="B139" s="83"/>
      <c r="C139" s="84">
        <v>1</v>
      </c>
      <c r="D139" s="167" t="s">
        <v>163</v>
      </c>
      <c r="E139" s="448"/>
      <c r="F139" s="414"/>
      <c r="G139" s="414"/>
      <c r="H139" s="166" t="s">
        <v>235</v>
      </c>
    </row>
    <row r="140" spans="1:8" x14ac:dyDescent="0.25">
      <c r="A140" s="147" t="s">
        <v>165</v>
      </c>
      <c r="B140" s="128"/>
      <c r="C140" s="132"/>
      <c r="D140" s="133" t="s">
        <v>32</v>
      </c>
      <c r="E140" s="449">
        <v>4</v>
      </c>
      <c r="F140" s="413">
        <v>4</v>
      </c>
      <c r="G140" s="413">
        <v>4</v>
      </c>
      <c r="H140" s="168" t="s">
        <v>191</v>
      </c>
    </row>
    <row r="141" spans="1:8" ht="72.75" x14ac:dyDescent="0.25">
      <c r="A141" s="146"/>
      <c r="B141" s="83"/>
      <c r="C141" s="84">
        <v>1</v>
      </c>
      <c r="D141" s="167" t="s">
        <v>164</v>
      </c>
      <c r="E141" s="448"/>
      <c r="F141" s="414"/>
      <c r="G141" s="414"/>
      <c r="H141" s="166" t="s">
        <v>236</v>
      </c>
    </row>
    <row r="142" spans="1:8" x14ac:dyDescent="0.25">
      <c r="A142" s="147" t="s">
        <v>168</v>
      </c>
      <c r="B142" s="128"/>
      <c r="C142" s="129"/>
      <c r="D142" s="130" t="s">
        <v>166</v>
      </c>
      <c r="E142" s="449">
        <v>3</v>
      </c>
      <c r="F142" s="413">
        <v>3</v>
      </c>
      <c r="G142" s="413">
        <v>3</v>
      </c>
      <c r="H142" s="168" t="s">
        <v>191</v>
      </c>
    </row>
    <row r="143" spans="1:8" ht="36.75" x14ac:dyDescent="0.25">
      <c r="A143" s="145"/>
      <c r="B143" s="81"/>
      <c r="C143" s="82">
        <v>1</v>
      </c>
      <c r="D143" s="169" t="s">
        <v>182</v>
      </c>
      <c r="E143" s="447"/>
      <c r="F143" s="415"/>
      <c r="G143" s="415"/>
      <c r="H143" s="166" t="s">
        <v>193</v>
      </c>
    </row>
    <row r="144" spans="1:8" ht="36.75" x14ac:dyDescent="0.25">
      <c r="A144" s="146"/>
      <c r="B144" s="83"/>
      <c r="C144" s="84">
        <v>2</v>
      </c>
      <c r="D144" s="167" t="s">
        <v>167</v>
      </c>
      <c r="E144" s="240">
        <v>3</v>
      </c>
      <c r="F144" s="400">
        <v>3</v>
      </c>
      <c r="G144" s="237">
        <v>3</v>
      </c>
      <c r="H144" s="166" t="s">
        <v>192</v>
      </c>
    </row>
    <row r="145" spans="1:8" x14ac:dyDescent="0.25">
      <c r="A145" s="147" t="s">
        <v>170</v>
      </c>
      <c r="B145" s="128"/>
      <c r="C145" s="129"/>
      <c r="D145" s="131" t="s">
        <v>169</v>
      </c>
      <c r="E145" s="449">
        <v>3</v>
      </c>
      <c r="F145" s="413">
        <v>3</v>
      </c>
      <c r="G145" s="413">
        <v>3</v>
      </c>
      <c r="H145" s="168" t="s">
        <v>191</v>
      </c>
    </row>
    <row r="146" spans="1:8" ht="36.75" x14ac:dyDescent="0.25">
      <c r="A146" s="148"/>
      <c r="B146" s="92"/>
      <c r="C146" s="84">
        <v>1</v>
      </c>
      <c r="D146" s="167" t="s">
        <v>237</v>
      </c>
      <c r="E146" s="448"/>
      <c r="F146" s="414"/>
      <c r="G146" s="414"/>
      <c r="H146" s="166" t="s">
        <v>194</v>
      </c>
    </row>
    <row r="147" spans="1:8" x14ac:dyDescent="0.25">
      <c r="A147" s="147" t="s">
        <v>179</v>
      </c>
      <c r="B147" s="128"/>
      <c r="C147" s="129"/>
      <c r="D147" s="130" t="s">
        <v>171</v>
      </c>
      <c r="E147" s="449">
        <v>5</v>
      </c>
      <c r="F147" s="413">
        <v>5</v>
      </c>
      <c r="G147" s="413">
        <v>5</v>
      </c>
      <c r="H147" s="168" t="s">
        <v>191</v>
      </c>
    </row>
    <row r="148" spans="1:8" ht="144" x14ac:dyDescent="0.25">
      <c r="A148" s="146"/>
      <c r="B148" s="83"/>
      <c r="C148" s="84">
        <v>1</v>
      </c>
      <c r="D148" s="167" t="s">
        <v>214</v>
      </c>
      <c r="E148" s="448"/>
      <c r="F148" s="414"/>
      <c r="G148" s="414"/>
      <c r="H148" s="170" t="s">
        <v>316</v>
      </c>
    </row>
    <row r="149" spans="1:8" x14ac:dyDescent="0.25">
      <c r="A149" s="149"/>
      <c r="B149" s="99"/>
      <c r="C149" s="100"/>
      <c r="D149" s="101" t="s">
        <v>176</v>
      </c>
      <c r="E149" s="102">
        <f>E131+E136+E138+E140+E142+E144+E145+E147</f>
        <v>35</v>
      </c>
      <c r="F149" s="224">
        <f>F131+F136+F138+F140+F142+F144+F145+F147</f>
        <v>35</v>
      </c>
      <c r="G149" s="224">
        <f>G131+G136+G138+G140+G142+G144+G145+G147</f>
        <v>35</v>
      </c>
      <c r="H149" s="25"/>
    </row>
    <row r="150" spans="1:8" x14ac:dyDescent="0.25">
      <c r="E150" s="56"/>
    </row>
    <row r="151" spans="1:8" ht="51" customHeight="1" x14ac:dyDescent="0.25">
      <c r="A151" s="441" t="s">
        <v>57</v>
      </c>
      <c r="B151" s="442"/>
      <c r="C151" s="443"/>
      <c r="D151" s="238" t="s">
        <v>2</v>
      </c>
      <c r="E151" s="411" t="s">
        <v>328</v>
      </c>
      <c r="F151" s="411" t="s">
        <v>327</v>
      </c>
      <c r="G151" s="411" t="s">
        <v>326</v>
      </c>
      <c r="H151" s="412" t="s">
        <v>319</v>
      </c>
    </row>
    <row r="152" spans="1:8" x14ac:dyDescent="0.25">
      <c r="A152" s="242" t="s">
        <v>35</v>
      </c>
      <c r="B152" s="74"/>
      <c r="C152" s="75"/>
      <c r="D152" s="76" t="s">
        <v>36</v>
      </c>
      <c r="E152" s="37"/>
      <c r="F152" s="37"/>
      <c r="G152" s="37"/>
      <c r="H152" s="37"/>
    </row>
    <row r="153" spans="1:8" ht="30.75" x14ac:dyDescent="0.3">
      <c r="A153" s="53"/>
      <c r="B153" s="11"/>
      <c r="C153" s="64"/>
      <c r="D153" s="47" t="s">
        <v>147</v>
      </c>
      <c r="E153" s="422">
        <v>2</v>
      </c>
      <c r="F153" s="417">
        <v>2</v>
      </c>
      <c r="G153" s="417">
        <v>2</v>
      </c>
      <c r="H153" s="300"/>
    </row>
    <row r="154" spans="1:8" ht="18.75" x14ac:dyDescent="0.3">
      <c r="A154" s="244" t="s">
        <v>37</v>
      </c>
      <c r="B154" s="11"/>
      <c r="C154" s="17"/>
      <c r="D154" s="63" t="s">
        <v>148</v>
      </c>
      <c r="E154" s="422"/>
      <c r="F154" s="417"/>
      <c r="G154" s="417"/>
      <c r="H154" s="300"/>
    </row>
    <row r="155" spans="1:8" ht="30" x14ac:dyDescent="0.25">
      <c r="A155" s="53"/>
      <c r="B155" s="11"/>
      <c r="C155" s="64">
        <v>1</v>
      </c>
      <c r="D155" s="47" t="s">
        <v>153</v>
      </c>
      <c r="E155" s="422"/>
      <c r="F155" s="417"/>
      <c r="G155" s="417"/>
      <c r="H155" s="319" t="s">
        <v>215</v>
      </c>
    </row>
    <row r="156" spans="1:8" x14ac:dyDescent="0.25">
      <c r="A156" s="135"/>
      <c r="B156" s="12"/>
      <c r="C156" s="65">
        <v>2</v>
      </c>
      <c r="D156" s="48" t="s">
        <v>156</v>
      </c>
      <c r="E156" s="235">
        <v>2</v>
      </c>
      <c r="F156" s="400">
        <v>2</v>
      </c>
      <c r="G156" s="237">
        <v>2</v>
      </c>
      <c r="H156" s="319" t="s">
        <v>240</v>
      </c>
    </row>
    <row r="157" spans="1:8" x14ac:dyDescent="0.25">
      <c r="A157" s="261" t="s">
        <v>38</v>
      </c>
      <c r="B157" s="248"/>
      <c r="C157" s="288"/>
      <c r="D157" s="250" t="s">
        <v>149</v>
      </c>
      <c r="E157" s="464">
        <v>2</v>
      </c>
      <c r="F157" s="459">
        <v>2</v>
      </c>
      <c r="G157" s="459">
        <v>2</v>
      </c>
      <c r="H157" s="315"/>
    </row>
    <row r="158" spans="1:8" ht="30" x14ac:dyDescent="0.25">
      <c r="A158" s="253"/>
      <c r="B158" s="254"/>
      <c r="C158" s="264">
        <v>1</v>
      </c>
      <c r="D158" s="256" t="s">
        <v>150</v>
      </c>
      <c r="E158" s="465"/>
      <c r="F158" s="457"/>
      <c r="G158" s="457"/>
      <c r="H158" s="324" t="s">
        <v>215</v>
      </c>
    </row>
    <row r="159" spans="1:8" x14ac:dyDescent="0.25">
      <c r="A159" s="257"/>
      <c r="B159" s="258"/>
      <c r="C159" s="265">
        <v>2</v>
      </c>
      <c r="D159" s="260" t="s">
        <v>156</v>
      </c>
      <c r="E159" s="274">
        <v>1</v>
      </c>
      <c r="F159" s="402">
        <v>1</v>
      </c>
      <c r="G159" s="390">
        <v>1</v>
      </c>
      <c r="H159" s="324" t="s">
        <v>240</v>
      </c>
    </row>
    <row r="160" spans="1:8" x14ac:dyDescent="0.25">
      <c r="A160" s="52" t="s">
        <v>39</v>
      </c>
      <c r="B160" s="13"/>
      <c r="C160" s="95"/>
      <c r="D160" s="66" t="s">
        <v>151</v>
      </c>
      <c r="E160" s="423">
        <v>2</v>
      </c>
      <c r="F160" s="416">
        <v>2</v>
      </c>
      <c r="G160" s="416">
        <v>2</v>
      </c>
      <c r="H160" s="308"/>
    </row>
    <row r="161" spans="1:8" x14ac:dyDescent="0.25">
      <c r="A161" s="53"/>
      <c r="B161" s="11"/>
      <c r="C161" s="64">
        <v>1</v>
      </c>
      <c r="D161" s="47" t="s">
        <v>155</v>
      </c>
      <c r="E161" s="422"/>
      <c r="F161" s="417"/>
      <c r="G161" s="417"/>
      <c r="H161" s="307"/>
    </row>
    <row r="162" spans="1:8" x14ac:dyDescent="0.25">
      <c r="A162" s="53"/>
      <c r="B162" s="11"/>
      <c r="C162" s="64">
        <v>2</v>
      </c>
      <c r="D162" s="47" t="s">
        <v>239</v>
      </c>
      <c r="E162" s="234">
        <v>2</v>
      </c>
      <c r="F162" s="399">
        <v>2</v>
      </c>
      <c r="G162" s="236">
        <v>2</v>
      </c>
      <c r="H162" s="319" t="s">
        <v>215</v>
      </c>
    </row>
    <row r="163" spans="1:8" x14ac:dyDescent="0.25">
      <c r="A163" s="135"/>
      <c r="B163" s="12"/>
      <c r="C163" s="65">
        <v>3</v>
      </c>
      <c r="D163" s="48" t="s">
        <v>181</v>
      </c>
      <c r="E163" s="235">
        <v>2</v>
      </c>
      <c r="F163" s="400">
        <v>2</v>
      </c>
      <c r="G163" s="237">
        <v>2</v>
      </c>
      <c r="H163" s="319" t="s">
        <v>240</v>
      </c>
    </row>
    <row r="164" spans="1:8" x14ac:dyDescent="0.25">
      <c r="A164" s="52" t="s">
        <v>40</v>
      </c>
      <c r="B164" s="13"/>
      <c r="C164" s="95"/>
      <c r="D164" s="67" t="s">
        <v>152</v>
      </c>
      <c r="E164" s="445">
        <v>2</v>
      </c>
      <c r="F164" s="413">
        <v>2</v>
      </c>
      <c r="G164" s="413">
        <v>2</v>
      </c>
      <c r="H164" s="308"/>
    </row>
    <row r="165" spans="1:8" ht="30" x14ac:dyDescent="0.25">
      <c r="A165" s="53"/>
      <c r="B165" s="11"/>
      <c r="C165" s="64">
        <v>1</v>
      </c>
      <c r="D165" s="47" t="s">
        <v>154</v>
      </c>
      <c r="E165" s="437"/>
      <c r="F165" s="415"/>
      <c r="G165" s="415"/>
      <c r="H165" s="319" t="s">
        <v>215</v>
      </c>
    </row>
    <row r="166" spans="1:8" x14ac:dyDescent="0.25">
      <c r="A166" s="135"/>
      <c r="B166" s="12"/>
      <c r="C166" s="65">
        <v>2</v>
      </c>
      <c r="D166" s="48" t="s">
        <v>160</v>
      </c>
      <c r="E166" s="235">
        <v>2</v>
      </c>
      <c r="F166" s="400">
        <v>2</v>
      </c>
      <c r="G166" s="237">
        <v>2</v>
      </c>
      <c r="H166" s="319" t="s">
        <v>240</v>
      </c>
    </row>
    <row r="167" spans="1:8" x14ac:dyDescent="0.25">
      <c r="A167" s="52" t="s">
        <v>42</v>
      </c>
      <c r="B167" s="13"/>
      <c r="C167" s="95"/>
      <c r="D167" s="67" t="s">
        <v>41</v>
      </c>
      <c r="E167" s="445">
        <v>2</v>
      </c>
      <c r="F167" s="413">
        <v>2</v>
      </c>
      <c r="G167" s="413">
        <v>2</v>
      </c>
      <c r="H167" s="308"/>
    </row>
    <row r="168" spans="1:8" ht="30" x14ac:dyDescent="0.25">
      <c r="A168" s="53"/>
      <c r="B168" s="11"/>
      <c r="C168" s="64">
        <v>1</v>
      </c>
      <c r="D168" s="47" t="s">
        <v>241</v>
      </c>
      <c r="E168" s="437"/>
      <c r="F168" s="415"/>
      <c r="G168" s="415"/>
      <c r="H168" s="319" t="s">
        <v>215</v>
      </c>
    </row>
    <row r="169" spans="1:8" x14ac:dyDescent="0.25">
      <c r="A169" s="151"/>
      <c r="B169" s="96"/>
      <c r="C169" s="65">
        <v>2</v>
      </c>
      <c r="D169" s="48" t="s">
        <v>156</v>
      </c>
      <c r="E169" s="235">
        <v>2</v>
      </c>
      <c r="F169" s="400">
        <v>2</v>
      </c>
      <c r="G169" s="237">
        <v>2</v>
      </c>
      <c r="H169" s="319" t="s">
        <v>240</v>
      </c>
    </row>
    <row r="170" spans="1:8" x14ac:dyDescent="0.25">
      <c r="A170" s="261" t="s">
        <v>157</v>
      </c>
      <c r="B170" s="262"/>
      <c r="C170" s="288"/>
      <c r="D170" s="268" t="s">
        <v>159</v>
      </c>
      <c r="E170" s="289"/>
      <c r="F170" s="403"/>
      <c r="G170" s="394"/>
      <c r="H170" s="315"/>
    </row>
    <row r="171" spans="1:8" ht="30" x14ac:dyDescent="0.25">
      <c r="A171" s="253"/>
      <c r="B171" s="254"/>
      <c r="C171" s="264">
        <v>1</v>
      </c>
      <c r="D171" s="256" t="s">
        <v>158</v>
      </c>
      <c r="E171" s="273">
        <v>2</v>
      </c>
      <c r="F171" s="404">
        <v>2</v>
      </c>
      <c r="G171" s="392">
        <v>2</v>
      </c>
      <c r="H171" s="316" t="s">
        <v>215</v>
      </c>
    </row>
    <row r="172" spans="1:8" x14ac:dyDescent="0.25">
      <c r="A172" s="290"/>
      <c r="B172" s="291"/>
      <c r="C172" s="265">
        <v>2</v>
      </c>
      <c r="D172" s="260" t="s">
        <v>156</v>
      </c>
      <c r="E172" s="274">
        <v>2</v>
      </c>
      <c r="F172" s="393">
        <v>2</v>
      </c>
      <c r="G172" s="393">
        <v>2</v>
      </c>
      <c r="H172" s="316" t="s">
        <v>240</v>
      </c>
    </row>
    <row r="173" spans="1:8" x14ac:dyDescent="0.25">
      <c r="A173" s="152"/>
      <c r="B173" s="103"/>
      <c r="C173" s="104"/>
      <c r="D173" s="73" t="s">
        <v>176</v>
      </c>
      <c r="E173" s="105">
        <f>E153+E156+E157+E159+E160+E162+E163+E164+E166+E167+E169+E171+E172</f>
        <v>25</v>
      </c>
      <c r="F173" s="224">
        <f>F153+F156+F157+F159+F160+F162+F163+F164+F166+F167+F169+F171+F172</f>
        <v>25</v>
      </c>
      <c r="G173" s="224">
        <f>G153+G156+G157+G159+G160+G162+G163+G164+G166+G167+G169+G171+G172</f>
        <v>25</v>
      </c>
      <c r="H173" s="26"/>
    </row>
    <row r="174" spans="1:8" x14ac:dyDescent="0.25">
      <c r="A174" s="171"/>
      <c r="B174" s="172"/>
      <c r="C174" s="172"/>
      <c r="D174" s="420" t="s">
        <v>48</v>
      </c>
      <c r="E174" s="418">
        <f>E20+E58+E109+E126+E149+E173</f>
        <v>100</v>
      </c>
      <c r="F174" s="424">
        <f>F20+F58+F109+F126+F149+F173</f>
        <v>100</v>
      </c>
      <c r="G174" s="424">
        <f>G20+G58+G109+G126+G149+G173</f>
        <v>100</v>
      </c>
      <c r="H174" s="40"/>
    </row>
    <row r="175" spans="1:8" x14ac:dyDescent="0.25">
      <c r="A175" s="174"/>
      <c r="B175" s="175"/>
      <c r="C175" s="175"/>
      <c r="D175" s="421"/>
      <c r="E175" s="419"/>
      <c r="F175" s="425"/>
      <c r="G175" s="425"/>
      <c r="H175" s="9"/>
    </row>
    <row r="176" spans="1:8" x14ac:dyDescent="0.25">
      <c r="A176" s="50"/>
      <c r="B176" s="1"/>
      <c r="D176" s="6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5" spans="1:4" x14ac:dyDescent="0.25">
      <c r="A195" s="153"/>
      <c r="B195" s="4"/>
      <c r="C195" s="4"/>
      <c r="D195" s="4"/>
    </row>
    <row r="200" spans="1:4" x14ac:dyDescent="0.25">
      <c r="A200"/>
      <c r="D200" s="3"/>
    </row>
  </sheetData>
  <mergeCells count="114">
    <mergeCell ref="H116:H125"/>
    <mergeCell ref="A128:C128"/>
    <mergeCell ref="H132:H135"/>
    <mergeCell ref="G113:G114"/>
    <mergeCell ref="E113:E114"/>
    <mergeCell ref="E115:E125"/>
    <mergeCell ref="G115:G125"/>
    <mergeCell ref="G131:G135"/>
    <mergeCell ref="E131:E135"/>
    <mergeCell ref="F115:F125"/>
    <mergeCell ref="F131:F135"/>
    <mergeCell ref="A151:C151"/>
    <mergeCell ref="A111:C111"/>
    <mergeCell ref="G136:G137"/>
    <mergeCell ref="G138:G139"/>
    <mergeCell ref="E138:E139"/>
    <mergeCell ref="G140:G141"/>
    <mergeCell ref="E140:E141"/>
    <mergeCell ref="G142:G143"/>
    <mergeCell ref="E142:E143"/>
    <mergeCell ref="G145:G146"/>
    <mergeCell ref="E145:E146"/>
    <mergeCell ref="G147:G148"/>
    <mergeCell ref="E147:E148"/>
    <mergeCell ref="F138:F139"/>
    <mergeCell ref="F140:F141"/>
    <mergeCell ref="F142:F143"/>
    <mergeCell ref="F145:F146"/>
    <mergeCell ref="A60:C60"/>
    <mergeCell ref="G18:G19"/>
    <mergeCell ref="E18:E19"/>
    <mergeCell ref="G16:G17"/>
    <mergeCell ref="E16:E17"/>
    <mergeCell ref="G24:G25"/>
    <mergeCell ref="E24:E25"/>
    <mergeCell ref="G28:G34"/>
    <mergeCell ref="E28:E34"/>
    <mergeCell ref="G35:G41"/>
    <mergeCell ref="E35:E41"/>
    <mergeCell ref="G42:G50"/>
    <mergeCell ref="A9:B9"/>
    <mergeCell ref="A4:H4"/>
    <mergeCell ref="A5:H5"/>
    <mergeCell ref="A6:H6"/>
    <mergeCell ref="A7:H7"/>
    <mergeCell ref="A8:C8"/>
    <mergeCell ref="A10:C10"/>
    <mergeCell ref="A22:C22"/>
    <mergeCell ref="E56:E57"/>
    <mergeCell ref="G56:G57"/>
    <mergeCell ref="E42:E50"/>
    <mergeCell ref="G51:G52"/>
    <mergeCell ref="E51:E52"/>
    <mergeCell ref="F16:F17"/>
    <mergeCell ref="F18:F19"/>
    <mergeCell ref="F24:F25"/>
    <mergeCell ref="F28:F34"/>
    <mergeCell ref="F35:F41"/>
    <mergeCell ref="G62:G68"/>
    <mergeCell ref="E62:E68"/>
    <mergeCell ref="F42:F50"/>
    <mergeCell ref="F51:F52"/>
    <mergeCell ref="F56:F57"/>
    <mergeCell ref="F62:F68"/>
    <mergeCell ref="E136:E137"/>
    <mergeCell ref="G84:G86"/>
    <mergeCell ref="E84:E86"/>
    <mergeCell ref="G87:G89"/>
    <mergeCell ref="E87:E89"/>
    <mergeCell ref="G90:G92"/>
    <mergeCell ref="E90:E92"/>
    <mergeCell ref="G93:G96"/>
    <mergeCell ref="E93:E96"/>
    <mergeCell ref="E97:E101"/>
    <mergeCell ref="G97:G101"/>
    <mergeCell ref="G102:G105"/>
    <mergeCell ref="E102:E105"/>
    <mergeCell ref="G106:G108"/>
    <mergeCell ref="E106:E108"/>
    <mergeCell ref="F136:F137"/>
    <mergeCell ref="D174:D175"/>
    <mergeCell ref="G164:G165"/>
    <mergeCell ref="E164:E165"/>
    <mergeCell ref="G167:G168"/>
    <mergeCell ref="E167:E168"/>
    <mergeCell ref="G174:G175"/>
    <mergeCell ref="E174:E175"/>
    <mergeCell ref="F167:F168"/>
    <mergeCell ref="F174:F175"/>
    <mergeCell ref="F164:F165"/>
    <mergeCell ref="G153:G155"/>
    <mergeCell ref="E153:E155"/>
    <mergeCell ref="G157:G158"/>
    <mergeCell ref="E157:E158"/>
    <mergeCell ref="G160:G161"/>
    <mergeCell ref="E160:E161"/>
    <mergeCell ref="G69:G78"/>
    <mergeCell ref="E69:E78"/>
    <mergeCell ref="G79:G83"/>
    <mergeCell ref="E79:E83"/>
    <mergeCell ref="F93:F96"/>
    <mergeCell ref="F97:F101"/>
    <mergeCell ref="F102:F105"/>
    <mergeCell ref="F106:F108"/>
    <mergeCell ref="F113:F114"/>
    <mergeCell ref="F69:F78"/>
    <mergeCell ref="F79:F83"/>
    <mergeCell ref="F84:F86"/>
    <mergeCell ref="F87:F89"/>
    <mergeCell ref="F90:F92"/>
    <mergeCell ref="F147:F148"/>
    <mergeCell ref="F153:F155"/>
    <mergeCell ref="F157:F158"/>
    <mergeCell ref="F160:F161"/>
  </mergeCells>
  <pageMargins left="0.70866141732283472" right="0.19685039370078741" top="0.59055118110236227" bottom="0" header="0.31496062992125984" footer="0.31496062992125984"/>
  <pageSetup paperSize="8"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48" zoomScale="85" zoomScaleNormal="85" workbookViewId="0">
      <selection activeCell="E150" sqref="E150:H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3" spans="1:13" ht="16.149999999999999" customHeight="1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38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423">
        <v>1</v>
      </c>
      <c r="F15" s="416">
        <v>1</v>
      </c>
      <c r="G15" s="416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54"/>
      <c r="F16" s="426"/>
      <c r="G16" s="426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445">
        <v>1</v>
      </c>
      <c r="F17" s="413">
        <v>1</v>
      </c>
      <c r="G17" s="413">
        <v>1</v>
      </c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46"/>
      <c r="F18" s="414"/>
      <c r="G18" s="414"/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E12+E13+E14+E15+E17</f>
        <v>5</v>
      </c>
      <c r="F19" s="220">
        <f>F12+F13+F14+F15+F17</f>
        <v>5</v>
      </c>
      <c r="G19" s="220">
        <f>G12+G13+G14+G15+G17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399"/>
      <c r="G23" s="236"/>
      <c r="H23" s="17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399">
        <v>1</v>
      </c>
      <c r="G24" s="236">
        <v>1</v>
      </c>
      <c r="H24" s="1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17"/>
    </row>
    <row r="26" spans="1:8" ht="4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48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9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40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40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1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1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40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9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9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40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40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1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1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40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9"/>
    </row>
    <row r="41" spans="1:8" x14ac:dyDescent="0.25">
      <c r="A41" s="52" t="s">
        <v>46</v>
      </c>
      <c r="B41" s="13"/>
      <c r="C41" s="19"/>
      <c r="D41" s="160" t="s">
        <v>244</v>
      </c>
      <c r="E41" s="41"/>
      <c r="F41" s="413">
        <v>2</v>
      </c>
      <c r="G41" s="413">
        <v>2</v>
      </c>
      <c r="H41" s="39"/>
    </row>
    <row r="42" spans="1:8" x14ac:dyDescent="0.25">
      <c r="A42" s="53"/>
      <c r="B42" s="11"/>
      <c r="C42" s="17">
        <v>1</v>
      </c>
      <c r="D42" s="34" t="s">
        <v>245</v>
      </c>
      <c r="E42" s="437">
        <v>2</v>
      </c>
      <c r="F42" s="415"/>
      <c r="G42" s="415"/>
      <c r="H42" s="40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40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40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1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1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3"/>
      <c r="F50" s="416">
        <v>1</v>
      </c>
      <c r="G50" s="416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4">
        <v>1</v>
      </c>
      <c r="F51" s="417"/>
      <c r="G51" s="417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253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E24+E25+E26+E28+E35+E42+E51+E52+E53+E54+E55</f>
        <v>15</v>
      </c>
      <c r="F57" s="221">
        <f>F24+F25+F26+F27+F34+F41+F50+F52+F53+F54+F55</f>
        <v>15</v>
      </c>
      <c r="G57" s="221">
        <f>G24+G25+G26+G27+G34+G41+G50+G52+G53+G54+G55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ht="15.75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297" t="s">
        <v>218</v>
      </c>
    </row>
    <row r="63" spans="1:8" ht="15.75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297" t="s">
        <v>219</v>
      </c>
    </row>
    <row r="64" spans="1:8" ht="15.75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297" t="s">
        <v>220</v>
      </c>
    </row>
    <row r="65" spans="1:8" ht="15.75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297" t="s">
        <v>221</v>
      </c>
    </row>
    <row r="66" spans="1:8" ht="15.75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297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25"/>
    </row>
    <row r="68" spans="1:8" x14ac:dyDescent="0.25">
      <c r="A68" s="142"/>
      <c r="B68" s="13"/>
      <c r="C68" s="19">
        <v>2</v>
      </c>
      <c r="D68" s="66" t="s">
        <v>12</v>
      </c>
      <c r="E68" s="37"/>
      <c r="F68" s="413">
        <v>1</v>
      </c>
      <c r="G68" s="413">
        <v>1</v>
      </c>
      <c r="H68" s="39"/>
    </row>
    <row r="69" spans="1:8" ht="30" x14ac:dyDescent="0.25">
      <c r="A69" s="53"/>
      <c r="B69" s="11"/>
      <c r="C69" s="64" t="s">
        <v>91</v>
      </c>
      <c r="D69" s="233" t="s">
        <v>97</v>
      </c>
      <c r="E69" s="437">
        <v>1</v>
      </c>
      <c r="F69" s="415"/>
      <c r="G69" s="415"/>
      <c r="H69" s="40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40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40"/>
    </row>
    <row r="72" spans="1:8" ht="15.75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297" t="s">
        <v>223</v>
      </c>
    </row>
    <row r="73" spans="1:8" ht="15.75" x14ac:dyDescent="0.25">
      <c r="A73" s="53"/>
      <c r="B73" s="11"/>
      <c r="C73" s="64"/>
      <c r="D73" s="47" t="s">
        <v>101</v>
      </c>
      <c r="E73" s="437"/>
      <c r="F73" s="415"/>
      <c r="G73" s="415"/>
      <c r="H73" s="297" t="s">
        <v>224</v>
      </c>
    </row>
    <row r="74" spans="1:8" ht="15.75" x14ac:dyDescent="0.25">
      <c r="A74" s="53"/>
      <c r="B74" s="11"/>
      <c r="C74" s="64"/>
      <c r="D74" s="47" t="s">
        <v>102</v>
      </c>
      <c r="E74" s="437"/>
      <c r="F74" s="415"/>
      <c r="G74" s="415"/>
      <c r="H74" s="297" t="s">
        <v>225</v>
      </c>
    </row>
    <row r="75" spans="1:8" ht="15.75" x14ac:dyDescent="0.25">
      <c r="A75" s="53"/>
      <c r="B75" s="11"/>
      <c r="C75" s="64"/>
      <c r="D75" s="47" t="s">
        <v>103</v>
      </c>
      <c r="E75" s="437"/>
      <c r="F75" s="415"/>
      <c r="G75" s="415"/>
      <c r="H75" s="297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40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9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3">
        <v>1</v>
      </c>
      <c r="G78" s="413">
        <v>1</v>
      </c>
      <c r="H78" s="39"/>
    </row>
    <row r="79" spans="1:8" ht="15.75" x14ac:dyDescent="0.25">
      <c r="A79" s="53"/>
      <c r="B79" s="11"/>
      <c r="C79" s="54" t="s">
        <v>91</v>
      </c>
      <c r="D79" s="47" t="s">
        <v>106</v>
      </c>
      <c r="E79" s="437"/>
      <c r="F79" s="415"/>
      <c r="G79" s="415"/>
      <c r="H79" s="297" t="s">
        <v>223</v>
      </c>
    </row>
    <row r="80" spans="1:8" ht="15.75" x14ac:dyDescent="0.25">
      <c r="A80" s="53"/>
      <c r="B80" s="11"/>
      <c r="C80" s="54" t="s">
        <v>92</v>
      </c>
      <c r="D80" s="47" t="s">
        <v>107</v>
      </c>
      <c r="E80" s="437"/>
      <c r="F80" s="415"/>
      <c r="G80" s="415"/>
      <c r="H80" s="297" t="s">
        <v>224</v>
      </c>
    </row>
    <row r="81" spans="1:8" ht="15.75" x14ac:dyDescent="0.25">
      <c r="A81" s="53"/>
      <c r="B81" s="11"/>
      <c r="C81" s="54" t="s">
        <v>93</v>
      </c>
      <c r="D81" s="47" t="s">
        <v>108</v>
      </c>
      <c r="E81" s="437"/>
      <c r="F81" s="415"/>
      <c r="G81" s="415"/>
      <c r="H81" s="297" t="s">
        <v>225</v>
      </c>
    </row>
    <row r="82" spans="1:8" ht="15.75" x14ac:dyDescent="0.25">
      <c r="A82" s="135"/>
      <c r="B82" s="12"/>
      <c r="C82" s="55" t="s">
        <v>94</v>
      </c>
      <c r="D82" s="48" t="s">
        <v>109</v>
      </c>
      <c r="E82" s="446"/>
      <c r="F82" s="414"/>
      <c r="G82" s="414"/>
      <c r="H82" s="297" t="s">
        <v>226</v>
      </c>
    </row>
    <row r="83" spans="1:8" x14ac:dyDescent="0.25">
      <c r="A83" s="142"/>
      <c r="B83" s="13"/>
      <c r="C83" s="19">
        <v>4</v>
      </c>
      <c r="D83" s="67" t="s">
        <v>110</v>
      </c>
      <c r="E83" s="445">
        <v>1</v>
      </c>
      <c r="F83" s="413">
        <v>1</v>
      </c>
      <c r="G83" s="413">
        <v>1</v>
      </c>
      <c r="H83" s="39"/>
    </row>
    <row r="84" spans="1:8" ht="15.75" x14ac:dyDescent="0.25">
      <c r="A84" s="53"/>
      <c r="B84" s="11"/>
      <c r="C84" s="54" t="s">
        <v>91</v>
      </c>
      <c r="D84" s="47" t="s">
        <v>111</v>
      </c>
      <c r="E84" s="437"/>
      <c r="F84" s="415"/>
      <c r="G84" s="415"/>
      <c r="H84" s="297" t="s">
        <v>227</v>
      </c>
    </row>
    <row r="85" spans="1:8" ht="15.75" x14ac:dyDescent="0.25">
      <c r="A85" s="135"/>
      <c r="B85" s="12"/>
      <c r="C85" s="55" t="s">
        <v>92</v>
      </c>
      <c r="D85" s="48" t="s">
        <v>112</v>
      </c>
      <c r="E85" s="446"/>
      <c r="F85" s="414"/>
      <c r="G85" s="414"/>
      <c r="H85" s="297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9"/>
    </row>
    <row r="87" spans="1:8" ht="15.75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297" t="s">
        <v>227</v>
      </c>
    </row>
    <row r="88" spans="1:8" ht="15.75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297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9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297" t="s">
        <v>227</v>
      </c>
    </row>
    <row r="91" spans="1:8" ht="15.75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297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9"/>
    </row>
    <row r="93" spans="1:8" ht="15.75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297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297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297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9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297" t="s">
        <v>223</v>
      </c>
    </row>
    <row r="98" spans="1:8" ht="15.75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297" t="s">
        <v>224</v>
      </c>
    </row>
    <row r="99" spans="1:8" ht="15.75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297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297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9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297" t="s">
        <v>232</v>
      </c>
    </row>
    <row r="103" spans="1:8" ht="15.75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297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9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9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297" t="s">
        <v>232</v>
      </c>
    </row>
    <row r="107" spans="1:8" ht="15.75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297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E61+E69+E78+E83+E86+E89+E92+E96+E101+E105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22">
        <v>1</v>
      </c>
      <c r="F112" s="417">
        <v>1</v>
      </c>
      <c r="G112" s="417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54"/>
      <c r="F113" s="426"/>
      <c r="G113" s="426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253"/>
      <c r="B123" s="254"/>
      <c r="C123" s="264" t="s">
        <v>137</v>
      </c>
      <c r="D123" s="27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80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80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423">
        <v>2</v>
      </c>
      <c r="F151" s="37"/>
      <c r="G151" s="37"/>
      <c r="H151" s="37"/>
    </row>
    <row r="152" spans="1:8" ht="30.75" x14ac:dyDescent="0.3">
      <c r="A152" s="53"/>
      <c r="B152" s="11"/>
      <c r="C152" s="64"/>
      <c r="D152" s="47" t="s">
        <v>147</v>
      </c>
      <c r="E152" s="422"/>
      <c r="F152" s="417">
        <v>2</v>
      </c>
      <c r="G152" s="417">
        <v>2</v>
      </c>
      <c r="H152" s="300"/>
    </row>
    <row r="153" spans="1:8" ht="18.75" x14ac:dyDescent="0.3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00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261" t="s">
        <v>38</v>
      </c>
      <c r="B156" s="248"/>
      <c r="C156" s="288"/>
      <c r="D156" s="250" t="s">
        <v>149</v>
      </c>
      <c r="E156" s="464">
        <v>2</v>
      </c>
      <c r="F156" s="459">
        <v>2</v>
      </c>
      <c r="G156" s="459">
        <v>2</v>
      </c>
      <c r="H156" s="315"/>
    </row>
    <row r="157" spans="1:8" ht="30" x14ac:dyDescent="0.25">
      <c r="A157" s="253"/>
      <c r="B157" s="254"/>
      <c r="C157" s="264">
        <v>1</v>
      </c>
      <c r="D157" s="256" t="s">
        <v>150</v>
      </c>
      <c r="E157" s="465"/>
      <c r="F157" s="457"/>
      <c r="G157" s="457"/>
      <c r="H157" s="324" t="s">
        <v>215</v>
      </c>
    </row>
    <row r="158" spans="1:8" x14ac:dyDescent="0.25">
      <c r="A158" s="257"/>
      <c r="B158" s="258"/>
      <c r="C158" s="265">
        <v>2</v>
      </c>
      <c r="D158" s="260" t="s">
        <v>156</v>
      </c>
      <c r="E158" s="274">
        <v>1</v>
      </c>
      <c r="F158" s="402">
        <v>1</v>
      </c>
      <c r="G158" s="390">
        <v>1</v>
      </c>
      <c r="H158" s="324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23">
        <v>2</v>
      </c>
      <c r="F159" s="416">
        <v>2</v>
      </c>
      <c r="G159" s="416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22"/>
      <c r="F160" s="417"/>
      <c r="G160" s="417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261" t="s">
        <v>40</v>
      </c>
      <c r="B163" s="248"/>
      <c r="C163" s="288"/>
      <c r="D163" s="268" t="s">
        <v>152</v>
      </c>
      <c r="E163" s="467">
        <v>2</v>
      </c>
      <c r="F163" s="472">
        <v>2</v>
      </c>
      <c r="G163" s="472">
        <v>2</v>
      </c>
      <c r="H163" s="315"/>
    </row>
    <row r="164" spans="1:8" ht="30" x14ac:dyDescent="0.25">
      <c r="A164" s="253"/>
      <c r="B164" s="254"/>
      <c r="C164" s="264">
        <v>1</v>
      </c>
      <c r="D164" s="256" t="s">
        <v>154</v>
      </c>
      <c r="E164" s="468"/>
      <c r="F164" s="473"/>
      <c r="G164" s="473"/>
      <c r="H164" s="324" t="s">
        <v>215</v>
      </c>
    </row>
    <row r="165" spans="1:8" x14ac:dyDescent="0.25">
      <c r="A165" s="257"/>
      <c r="B165" s="258"/>
      <c r="C165" s="265">
        <v>2</v>
      </c>
      <c r="D165" s="260" t="s">
        <v>160</v>
      </c>
      <c r="E165" s="274">
        <v>2</v>
      </c>
      <c r="F165" s="402">
        <v>2</v>
      </c>
      <c r="G165" s="390">
        <v>2</v>
      </c>
      <c r="H165" s="324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14"/>
      <c r="F166" s="398"/>
      <c r="G166" s="212"/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234">
        <v>2</v>
      </c>
      <c r="F167" s="399">
        <v>2</v>
      </c>
      <c r="G167" s="236">
        <v>2</v>
      </c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7">
        <v>2</v>
      </c>
      <c r="F169" s="470">
        <v>2</v>
      </c>
      <c r="G169" s="470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8"/>
      <c r="F170" s="471"/>
      <c r="G170" s="471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E151+E155+E156+E158+E159+E161+E162+E163+E165+E167+E168+E169+E171</f>
        <v>25</v>
      </c>
      <c r="F172" s="224">
        <f>F152+F155+F156+F158+F159+F161+F162+F163+F165+F167+F168+F169+F171</f>
        <v>25</v>
      </c>
      <c r="G172" s="224">
        <f>G152+G155+G156+G158+G159+G161+G162+G163+G165+G167+G168+G169+G171</f>
        <v>25</v>
      </c>
      <c r="H172" s="26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06">
    <mergeCell ref="A150:C150"/>
    <mergeCell ref="A110:C110"/>
    <mergeCell ref="H115:H124"/>
    <mergeCell ref="A127:C127"/>
    <mergeCell ref="H131:H134"/>
    <mergeCell ref="G112:G113"/>
    <mergeCell ref="E112:E113"/>
    <mergeCell ref="G114:G124"/>
    <mergeCell ref="E114:E124"/>
    <mergeCell ref="G130:G134"/>
    <mergeCell ref="E130:E134"/>
    <mergeCell ref="G135:G136"/>
    <mergeCell ref="G137:G138"/>
    <mergeCell ref="E137:E138"/>
    <mergeCell ref="G139:G140"/>
    <mergeCell ref="E139:E140"/>
    <mergeCell ref="G146:G147"/>
    <mergeCell ref="E146:E147"/>
    <mergeCell ref="F144:F145"/>
    <mergeCell ref="F146:F147"/>
    <mergeCell ref="G141:G142"/>
    <mergeCell ref="E141:E142"/>
    <mergeCell ref="G144:G145"/>
    <mergeCell ref="E144:E145"/>
    <mergeCell ref="A59:C59"/>
    <mergeCell ref="G17:G18"/>
    <mergeCell ref="E17:E18"/>
    <mergeCell ref="G15:G16"/>
    <mergeCell ref="E69:E77"/>
    <mergeCell ref="E15:E16"/>
    <mergeCell ref="G27:G33"/>
    <mergeCell ref="G34:G40"/>
    <mergeCell ref="G41:G49"/>
    <mergeCell ref="E42:E49"/>
    <mergeCell ref="G50:G51"/>
    <mergeCell ref="G61:G67"/>
    <mergeCell ref="E61:E67"/>
    <mergeCell ref="G68:G77"/>
    <mergeCell ref="F15:F16"/>
    <mergeCell ref="F17:F18"/>
    <mergeCell ref="F41:F49"/>
    <mergeCell ref="F50:F51"/>
    <mergeCell ref="A8:B8"/>
    <mergeCell ref="A9:C9"/>
    <mergeCell ref="A21:C21"/>
    <mergeCell ref="E28:E32"/>
    <mergeCell ref="E35:E39"/>
    <mergeCell ref="A3:H3"/>
    <mergeCell ref="A4:H4"/>
    <mergeCell ref="A5:H5"/>
    <mergeCell ref="A6:H6"/>
    <mergeCell ref="A7:C7"/>
    <mergeCell ref="F27:F33"/>
    <mergeCell ref="F34:F40"/>
    <mergeCell ref="G78:G82"/>
    <mergeCell ref="E78:E82"/>
    <mergeCell ref="E55:E56"/>
    <mergeCell ref="G55:G56"/>
    <mergeCell ref="G83:G85"/>
    <mergeCell ref="E83:E85"/>
    <mergeCell ref="F61:F67"/>
    <mergeCell ref="F68:F77"/>
    <mergeCell ref="F78:F82"/>
    <mergeCell ref="F83:F85"/>
    <mergeCell ref="F55:F56"/>
    <mergeCell ref="G86:G88"/>
    <mergeCell ref="E86:E88"/>
    <mergeCell ref="G89:G91"/>
    <mergeCell ref="E89:E91"/>
    <mergeCell ref="E135:E136"/>
    <mergeCell ref="G92:G95"/>
    <mergeCell ref="E92:E95"/>
    <mergeCell ref="G96:G100"/>
    <mergeCell ref="E96:E100"/>
    <mergeCell ref="G101:G104"/>
    <mergeCell ref="E101:E104"/>
    <mergeCell ref="G105:G107"/>
    <mergeCell ref="E105:E107"/>
    <mergeCell ref="F86:F88"/>
    <mergeCell ref="F89:F91"/>
    <mergeCell ref="F92:F95"/>
    <mergeCell ref="F130:F134"/>
    <mergeCell ref="F135:F136"/>
    <mergeCell ref="E163:E164"/>
    <mergeCell ref="G169:G170"/>
    <mergeCell ref="E169:E170"/>
    <mergeCell ref="G152:G154"/>
    <mergeCell ref="E151:E154"/>
    <mergeCell ref="G156:G157"/>
    <mergeCell ref="E156:E157"/>
    <mergeCell ref="G159:G160"/>
    <mergeCell ref="E159:E160"/>
    <mergeCell ref="F152:F154"/>
    <mergeCell ref="F156:F157"/>
    <mergeCell ref="F159:F160"/>
    <mergeCell ref="F163:F164"/>
    <mergeCell ref="F169:F170"/>
    <mergeCell ref="F137:F138"/>
    <mergeCell ref="F139:F140"/>
    <mergeCell ref="F141:F142"/>
    <mergeCell ref="F96:F100"/>
    <mergeCell ref="F101:F104"/>
    <mergeCell ref="F105:F107"/>
    <mergeCell ref="F112:F113"/>
    <mergeCell ref="F114:F124"/>
    <mergeCell ref="G163:G164"/>
  </mergeCells>
  <pageMargins left="0.70866141732283472" right="0.19685039370078741" top="0.59055118110236227" bottom="0" header="0.31496062992125984" footer="0.31496062992125984"/>
  <pageSetup paperSize="8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48" zoomScale="85" zoomScaleNormal="85" workbookViewId="0">
      <selection activeCell="E150" sqref="E150:H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56.42578125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38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123"/>
      <c r="F15" s="416">
        <v>1</v>
      </c>
      <c r="G15" s="416">
        <v>1</v>
      </c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2">
        <v>1</v>
      </c>
      <c r="F16" s="426"/>
      <c r="G16" s="426"/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123"/>
      <c r="F17" s="413">
        <v>1</v>
      </c>
      <c r="G17" s="413">
        <v>1</v>
      </c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2">
        <v>1</v>
      </c>
      <c r="F18" s="414"/>
      <c r="G18" s="414"/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E12+E13+E14+E16+E18</f>
        <v>5</v>
      </c>
      <c r="F19" s="220">
        <f>F12+F13+F14+F15+F17</f>
        <v>5</v>
      </c>
      <c r="G19" s="220">
        <f>G12+G13+G14+G15+G17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422">
        <v>1</v>
      </c>
      <c r="F23" s="417">
        <v>1</v>
      </c>
      <c r="G23" s="417">
        <v>1</v>
      </c>
      <c r="H23" s="17"/>
    </row>
    <row r="24" spans="1:8" x14ac:dyDescent="0.25">
      <c r="A24" s="53"/>
      <c r="B24" s="11"/>
      <c r="C24" s="17">
        <v>1</v>
      </c>
      <c r="D24" s="11" t="s">
        <v>58</v>
      </c>
      <c r="E24" s="422"/>
      <c r="F24" s="417"/>
      <c r="G24" s="417"/>
      <c r="H24" s="1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4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48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9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40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40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1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1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40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9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9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40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40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1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1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40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9"/>
    </row>
    <row r="41" spans="1:8" x14ac:dyDescent="0.25">
      <c r="A41" s="52" t="s">
        <v>46</v>
      </c>
      <c r="B41" s="13"/>
      <c r="C41" s="19"/>
      <c r="D41" s="160" t="s">
        <v>244</v>
      </c>
      <c r="E41" s="445">
        <v>2</v>
      </c>
      <c r="F41" s="413">
        <v>2</v>
      </c>
      <c r="G41" s="413">
        <v>2</v>
      </c>
      <c r="H41" s="39"/>
    </row>
    <row r="42" spans="1:8" x14ac:dyDescent="0.25">
      <c r="A42" s="53"/>
      <c r="B42" s="11"/>
      <c r="C42" s="17">
        <v>1</v>
      </c>
      <c r="D42" s="34" t="s">
        <v>245</v>
      </c>
      <c r="E42" s="437"/>
      <c r="F42" s="415"/>
      <c r="G42" s="415"/>
      <c r="H42" s="40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40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40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1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1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23">
        <v>1</v>
      </c>
      <c r="F50" s="416">
        <v>1</v>
      </c>
      <c r="G50" s="416">
        <v>1</v>
      </c>
      <c r="H50" s="39"/>
    </row>
    <row r="51" spans="1:8" x14ac:dyDescent="0.25">
      <c r="A51" s="53"/>
      <c r="B51" s="11"/>
      <c r="C51" s="11">
        <v>1</v>
      </c>
      <c r="D51" s="40" t="s">
        <v>81</v>
      </c>
      <c r="E51" s="422"/>
      <c r="F51" s="417"/>
      <c r="G51" s="417"/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254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E23+E25+E26+E28+E35+E41+E50+E52+E53+E54+E55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ht="15.75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297" t="s">
        <v>218</v>
      </c>
    </row>
    <row r="63" spans="1:8" ht="15.75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297" t="s">
        <v>219</v>
      </c>
    </row>
    <row r="64" spans="1:8" ht="15.75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297" t="s">
        <v>220</v>
      </c>
    </row>
    <row r="65" spans="1:8" ht="15.75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297" t="s">
        <v>221</v>
      </c>
    </row>
    <row r="66" spans="1:8" ht="15.75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297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25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9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40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40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40"/>
    </row>
    <row r="72" spans="1:8" ht="15.75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297" t="s">
        <v>223</v>
      </c>
    </row>
    <row r="73" spans="1:8" ht="15.75" x14ac:dyDescent="0.25">
      <c r="A73" s="53"/>
      <c r="B73" s="11"/>
      <c r="C73" s="64"/>
      <c r="D73" s="47" t="s">
        <v>101</v>
      </c>
      <c r="E73" s="437"/>
      <c r="F73" s="415"/>
      <c r="G73" s="415"/>
      <c r="H73" s="297" t="s">
        <v>224</v>
      </c>
    </row>
    <row r="74" spans="1:8" ht="15.75" x14ac:dyDescent="0.25">
      <c r="A74" s="53"/>
      <c r="B74" s="11"/>
      <c r="C74" s="64"/>
      <c r="D74" s="47" t="s">
        <v>102</v>
      </c>
      <c r="E74" s="437"/>
      <c r="F74" s="415"/>
      <c r="G74" s="415"/>
      <c r="H74" s="297" t="s">
        <v>225</v>
      </c>
    </row>
    <row r="75" spans="1:8" ht="15.75" x14ac:dyDescent="0.25">
      <c r="A75" s="53"/>
      <c r="B75" s="11"/>
      <c r="C75" s="64"/>
      <c r="D75" s="47" t="s">
        <v>103</v>
      </c>
      <c r="E75" s="437"/>
      <c r="F75" s="415"/>
      <c r="G75" s="415"/>
      <c r="H75" s="297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40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9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3">
        <v>1</v>
      </c>
      <c r="G78" s="413">
        <v>1</v>
      </c>
      <c r="H78" s="39"/>
    </row>
    <row r="79" spans="1:8" ht="15.75" x14ac:dyDescent="0.25">
      <c r="A79" s="53"/>
      <c r="B79" s="11"/>
      <c r="C79" s="54" t="s">
        <v>91</v>
      </c>
      <c r="D79" s="47" t="s">
        <v>106</v>
      </c>
      <c r="E79" s="437"/>
      <c r="F79" s="415"/>
      <c r="G79" s="415"/>
      <c r="H79" s="297" t="s">
        <v>223</v>
      </c>
    </row>
    <row r="80" spans="1:8" ht="15.75" x14ac:dyDescent="0.25">
      <c r="A80" s="53"/>
      <c r="B80" s="11"/>
      <c r="C80" s="54" t="s">
        <v>92</v>
      </c>
      <c r="D80" s="47" t="s">
        <v>107</v>
      </c>
      <c r="E80" s="437"/>
      <c r="F80" s="415"/>
      <c r="G80" s="415"/>
      <c r="H80" s="297" t="s">
        <v>224</v>
      </c>
    </row>
    <row r="81" spans="1:8" ht="15.75" x14ac:dyDescent="0.25">
      <c r="A81" s="53"/>
      <c r="B81" s="11"/>
      <c r="C81" s="54" t="s">
        <v>93</v>
      </c>
      <c r="D81" s="47" t="s">
        <v>108</v>
      </c>
      <c r="E81" s="437"/>
      <c r="F81" s="415"/>
      <c r="G81" s="415"/>
      <c r="H81" s="297" t="s">
        <v>225</v>
      </c>
    </row>
    <row r="82" spans="1:8" ht="15.75" x14ac:dyDescent="0.25">
      <c r="A82" s="135"/>
      <c r="B82" s="12"/>
      <c r="C82" s="55" t="s">
        <v>94</v>
      </c>
      <c r="D82" s="48" t="s">
        <v>109</v>
      </c>
      <c r="E82" s="446"/>
      <c r="F82" s="414"/>
      <c r="G82" s="414"/>
      <c r="H82" s="297" t="s">
        <v>226</v>
      </c>
    </row>
    <row r="83" spans="1:8" x14ac:dyDescent="0.25">
      <c r="A83" s="247"/>
      <c r="B83" s="248"/>
      <c r="C83" s="249">
        <v>4</v>
      </c>
      <c r="D83" s="268" t="s">
        <v>110</v>
      </c>
      <c r="E83" s="464">
        <v>1</v>
      </c>
      <c r="F83" s="459">
        <v>1</v>
      </c>
      <c r="G83" s="459">
        <v>1</v>
      </c>
      <c r="H83" s="251"/>
    </row>
    <row r="84" spans="1:8" ht="15.75" x14ac:dyDescent="0.25">
      <c r="A84" s="253"/>
      <c r="B84" s="254"/>
      <c r="C84" s="255" t="s">
        <v>91</v>
      </c>
      <c r="D84" s="256" t="s">
        <v>111</v>
      </c>
      <c r="E84" s="465"/>
      <c r="F84" s="457"/>
      <c r="G84" s="457"/>
      <c r="H84" s="298" t="s">
        <v>227</v>
      </c>
    </row>
    <row r="85" spans="1:8" ht="15.75" x14ac:dyDescent="0.25">
      <c r="A85" s="257"/>
      <c r="B85" s="258"/>
      <c r="C85" s="259" t="s">
        <v>92</v>
      </c>
      <c r="D85" s="260" t="s">
        <v>112</v>
      </c>
      <c r="E85" s="466"/>
      <c r="F85" s="458"/>
      <c r="G85" s="458"/>
      <c r="H85" s="298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9"/>
    </row>
    <row r="87" spans="1:8" ht="15.75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297" t="s">
        <v>227</v>
      </c>
    </row>
    <row r="88" spans="1:8" ht="15.75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297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9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297" t="s">
        <v>227</v>
      </c>
    </row>
    <row r="91" spans="1:8" ht="15.75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297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9"/>
    </row>
    <row r="93" spans="1:8" ht="15.75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297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297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297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9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297" t="s">
        <v>223</v>
      </c>
    </row>
    <row r="98" spans="1:8" ht="15.75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297" t="s">
        <v>224</v>
      </c>
    </row>
    <row r="99" spans="1:8" ht="15.75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297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297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9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297" t="s">
        <v>232</v>
      </c>
    </row>
    <row r="103" spans="1:8" ht="15.75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297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9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9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297" t="s">
        <v>232</v>
      </c>
    </row>
    <row r="107" spans="1:8" ht="15.75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297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22">
        <v>1</v>
      </c>
      <c r="F112" s="417">
        <v>1</v>
      </c>
      <c r="G112" s="417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54"/>
      <c r="F113" s="426"/>
      <c r="G113" s="426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56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44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.75" x14ac:dyDescent="0.3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00"/>
    </row>
    <row r="153" spans="1:8" ht="18.75" x14ac:dyDescent="0.3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00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52" t="s">
        <v>38</v>
      </c>
      <c r="B156" s="13"/>
      <c r="C156" s="95"/>
      <c r="D156" s="66" t="s">
        <v>149</v>
      </c>
      <c r="E156" s="423">
        <v>2</v>
      </c>
      <c r="F156" s="416">
        <v>2</v>
      </c>
      <c r="G156" s="416">
        <v>2</v>
      </c>
      <c r="H156" s="308"/>
    </row>
    <row r="157" spans="1:8" ht="30" x14ac:dyDescent="0.25">
      <c r="A157" s="53"/>
      <c r="B157" s="11"/>
      <c r="C157" s="64">
        <v>1</v>
      </c>
      <c r="D157" s="47" t="s">
        <v>150</v>
      </c>
      <c r="E157" s="422"/>
      <c r="F157" s="417"/>
      <c r="G157" s="417"/>
      <c r="H157" s="319" t="s">
        <v>215</v>
      </c>
    </row>
    <row r="158" spans="1:8" x14ac:dyDescent="0.25">
      <c r="A158" s="135"/>
      <c r="B158" s="12"/>
      <c r="C158" s="65">
        <v>2</v>
      </c>
      <c r="D158" s="48" t="s">
        <v>156</v>
      </c>
      <c r="E158" s="235">
        <v>1</v>
      </c>
      <c r="F158" s="400">
        <v>1</v>
      </c>
      <c r="G158" s="237">
        <v>1</v>
      </c>
      <c r="H158" s="319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23">
        <v>2</v>
      </c>
      <c r="F159" s="416">
        <v>2</v>
      </c>
      <c r="G159" s="416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22"/>
      <c r="F160" s="417"/>
      <c r="G160" s="417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23">
        <v>2</v>
      </c>
      <c r="F163" s="416">
        <v>2</v>
      </c>
      <c r="G163" s="416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22"/>
      <c r="F164" s="417"/>
      <c r="G164" s="417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14"/>
      <c r="F166" s="416">
        <v>2</v>
      </c>
      <c r="G166" s="416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388">
        <v>2</v>
      </c>
      <c r="F167" s="417"/>
      <c r="G167" s="417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7">
        <v>2</v>
      </c>
      <c r="F169" s="470">
        <v>2</v>
      </c>
      <c r="G169" s="470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8"/>
      <c r="F170" s="471"/>
      <c r="G170" s="471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E152+E155+E156+E158+E159+E161+E162+E163+E165+E167+E168+E169+E171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26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10">
    <mergeCell ref="H115:H124"/>
    <mergeCell ref="A127:C127"/>
    <mergeCell ref="H131:H134"/>
    <mergeCell ref="G114:G124"/>
    <mergeCell ref="E114:E124"/>
    <mergeCell ref="G112:G113"/>
    <mergeCell ref="E112:E113"/>
    <mergeCell ref="G130:G134"/>
    <mergeCell ref="E130:E134"/>
    <mergeCell ref="E96:E100"/>
    <mergeCell ref="G101:G104"/>
    <mergeCell ref="E101:E104"/>
    <mergeCell ref="F92:F95"/>
    <mergeCell ref="F96:F100"/>
    <mergeCell ref="F101:F104"/>
    <mergeCell ref="G105:G107"/>
    <mergeCell ref="E105:E107"/>
    <mergeCell ref="A150:C150"/>
    <mergeCell ref="A110:C110"/>
    <mergeCell ref="G135:G136"/>
    <mergeCell ref="E135:E136"/>
    <mergeCell ref="G137:G138"/>
    <mergeCell ref="G144:G145"/>
    <mergeCell ref="E144:E145"/>
    <mergeCell ref="G146:G147"/>
    <mergeCell ref="E146:E147"/>
    <mergeCell ref="E83:E85"/>
    <mergeCell ref="G86:G88"/>
    <mergeCell ref="E86:E88"/>
    <mergeCell ref="G89:G91"/>
    <mergeCell ref="E89:E91"/>
    <mergeCell ref="F83:F85"/>
    <mergeCell ref="F86:F88"/>
    <mergeCell ref="F89:F91"/>
    <mergeCell ref="G92:G95"/>
    <mergeCell ref="E92:E95"/>
    <mergeCell ref="E78:E82"/>
    <mergeCell ref="G27:G33"/>
    <mergeCell ref="G34:G40"/>
    <mergeCell ref="G41:G49"/>
    <mergeCell ref="G50:G51"/>
    <mergeCell ref="G61:G67"/>
    <mergeCell ref="E61:E67"/>
    <mergeCell ref="G68:G77"/>
    <mergeCell ref="E68:E77"/>
    <mergeCell ref="G55:G56"/>
    <mergeCell ref="E35:E39"/>
    <mergeCell ref="E55:E56"/>
    <mergeCell ref="E23:E24"/>
    <mergeCell ref="E41:E49"/>
    <mergeCell ref="E50:E51"/>
    <mergeCell ref="A59:C59"/>
    <mergeCell ref="G15:G16"/>
    <mergeCell ref="G17:G18"/>
    <mergeCell ref="G23:G24"/>
    <mergeCell ref="F15:F16"/>
    <mergeCell ref="A8:B8"/>
    <mergeCell ref="F41:F49"/>
    <mergeCell ref="A3:H3"/>
    <mergeCell ref="A4:H4"/>
    <mergeCell ref="A5:H5"/>
    <mergeCell ref="A6:H6"/>
    <mergeCell ref="A7:C7"/>
    <mergeCell ref="A9:C9"/>
    <mergeCell ref="A21:C21"/>
    <mergeCell ref="E28:E32"/>
    <mergeCell ref="E152:E154"/>
    <mergeCell ref="F144:F145"/>
    <mergeCell ref="F146:F147"/>
    <mergeCell ref="F152:F154"/>
    <mergeCell ref="E137:E138"/>
    <mergeCell ref="G139:G140"/>
    <mergeCell ref="E139:E140"/>
    <mergeCell ref="G141:G142"/>
    <mergeCell ref="E141:E142"/>
    <mergeCell ref="F137:F138"/>
    <mergeCell ref="F139:F140"/>
    <mergeCell ref="F141:F142"/>
    <mergeCell ref="F17:F18"/>
    <mergeCell ref="F23:F24"/>
    <mergeCell ref="F27:F33"/>
    <mergeCell ref="F34:F40"/>
    <mergeCell ref="G166:G167"/>
    <mergeCell ref="G169:G170"/>
    <mergeCell ref="E169:E170"/>
    <mergeCell ref="G156:G157"/>
    <mergeCell ref="E156:E157"/>
    <mergeCell ref="G159:G160"/>
    <mergeCell ref="E159:E160"/>
    <mergeCell ref="G163:G164"/>
    <mergeCell ref="E163:E164"/>
    <mergeCell ref="F156:F157"/>
    <mergeCell ref="F159:F160"/>
    <mergeCell ref="F163:F164"/>
    <mergeCell ref="F166:F167"/>
    <mergeCell ref="F169:F170"/>
    <mergeCell ref="G152:G154"/>
    <mergeCell ref="F105:F107"/>
    <mergeCell ref="F112:F113"/>
    <mergeCell ref="F114:F124"/>
    <mergeCell ref="F130:F134"/>
    <mergeCell ref="F135:F136"/>
    <mergeCell ref="F50:F51"/>
    <mergeCell ref="F55:F56"/>
    <mergeCell ref="F61:F67"/>
    <mergeCell ref="F68:F77"/>
    <mergeCell ref="F78:F82"/>
    <mergeCell ref="G78:G82"/>
    <mergeCell ref="G83:G85"/>
    <mergeCell ref="G96:G100"/>
  </mergeCells>
  <pageMargins left="0.70866141732283472" right="0.19685039370078741" top="0.59055118110236227" bottom="0" header="0.31496062992125984" footer="0.31496062992125984"/>
  <pageSetup paperSize="8"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54" zoomScale="85" zoomScaleNormal="85" workbookViewId="0">
      <selection activeCell="E150" sqref="E150:H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56.42578125" style="312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258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s="312" customFormat="1" ht="38.25" customHeight="1" x14ac:dyDescent="0.2">
      <c r="A7" s="474" t="s">
        <v>57</v>
      </c>
      <c r="B7" s="475"/>
      <c r="C7" s="476"/>
      <c r="D7" s="321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322"/>
      <c r="J7" s="322"/>
      <c r="K7" s="322"/>
      <c r="L7" s="322"/>
      <c r="M7" s="322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30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64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64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64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64"/>
    </row>
    <row r="15" spans="1:13" x14ac:dyDescent="0.25">
      <c r="A15" s="244" t="s">
        <v>5</v>
      </c>
      <c r="B15" s="162"/>
      <c r="C15" s="163"/>
      <c r="D15" s="245" t="s">
        <v>51</v>
      </c>
      <c r="E15" s="423">
        <v>1</v>
      </c>
      <c r="F15" s="416">
        <v>1</v>
      </c>
      <c r="G15" s="416">
        <v>1</v>
      </c>
      <c r="H15" s="164"/>
    </row>
    <row r="16" spans="1:13" x14ac:dyDescent="0.25">
      <c r="A16" s="135"/>
      <c r="B16" s="15"/>
      <c r="C16" s="20">
        <v>1</v>
      </c>
      <c r="D16" s="124" t="s">
        <v>173</v>
      </c>
      <c r="E16" s="454"/>
      <c r="F16" s="426"/>
      <c r="G16" s="426"/>
      <c r="H16" s="164"/>
    </row>
    <row r="17" spans="1:8" x14ac:dyDescent="0.25">
      <c r="A17" s="244" t="s">
        <v>5</v>
      </c>
      <c r="B17" s="29"/>
      <c r="C17" s="31"/>
      <c r="D17" s="162" t="s">
        <v>174</v>
      </c>
      <c r="E17" s="423">
        <v>1</v>
      </c>
      <c r="F17" s="416">
        <v>1</v>
      </c>
      <c r="G17" s="416">
        <v>1</v>
      </c>
      <c r="H17" s="164"/>
    </row>
    <row r="18" spans="1:8" ht="30" x14ac:dyDescent="0.25">
      <c r="A18" s="135"/>
      <c r="B18" s="15"/>
      <c r="C18" s="20">
        <v>1</v>
      </c>
      <c r="D18" s="124" t="s">
        <v>175</v>
      </c>
      <c r="E18" s="454"/>
      <c r="F18" s="426"/>
      <c r="G18" s="426"/>
      <c r="H18" s="164"/>
    </row>
    <row r="19" spans="1:8" x14ac:dyDescent="0.25">
      <c r="A19" s="136"/>
      <c r="B19" s="125"/>
      <c r="C19" s="125"/>
      <c r="D19" s="126" t="s">
        <v>176</v>
      </c>
      <c r="E19" s="210">
        <f>E12+E13+E14+E15+E17</f>
        <v>5</v>
      </c>
      <c r="F19" s="220">
        <f>F12+F13+F14+F15+F17</f>
        <v>5</v>
      </c>
      <c r="G19" s="220">
        <f>G12+G13+G14+G15+G17</f>
        <v>5</v>
      </c>
      <c r="H19" s="304"/>
    </row>
    <row r="20" spans="1:8" x14ac:dyDescent="0.25">
      <c r="A20" s="206"/>
      <c r="B20" s="207"/>
      <c r="C20" s="207"/>
      <c r="D20" s="208"/>
      <c r="E20" s="209"/>
      <c r="F20" s="209"/>
      <c r="G20" s="209"/>
      <c r="H20" s="305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306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417">
        <v>1</v>
      </c>
      <c r="G23" s="417">
        <v>1</v>
      </c>
      <c r="H23" s="323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417"/>
      <c r="G24" s="417"/>
      <c r="H24" s="307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307"/>
    </row>
    <row r="26" spans="1:8" ht="36.7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166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413">
        <v>2</v>
      </c>
      <c r="G27" s="413">
        <v>2</v>
      </c>
      <c r="H27" s="308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/>
      <c r="G28" s="415"/>
      <c r="H28" s="307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307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9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9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307"/>
    </row>
    <row r="33" spans="1:8" x14ac:dyDescent="0.25">
      <c r="A33" s="135"/>
      <c r="B33" s="12"/>
      <c r="C33" s="20"/>
      <c r="D33" s="30" t="s">
        <v>69</v>
      </c>
      <c r="E33" s="38"/>
      <c r="F33" s="414"/>
      <c r="G33" s="414"/>
      <c r="H33" s="310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413">
        <v>2</v>
      </c>
      <c r="G34" s="413">
        <v>2</v>
      </c>
      <c r="H34" s="308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/>
      <c r="G35" s="415"/>
      <c r="H35" s="307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307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9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9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307"/>
    </row>
    <row r="40" spans="1:8" x14ac:dyDescent="0.25">
      <c r="A40" s="135"/>
      <c r="B40" s="12"/>
      <c r="C40" s="18"/>
      <c r="D40" s="33" t="s">
        <v>70</v>
      </c>
      <c r="E40" s="38"/>
      <c r="F40" s="414"/>
      <c r="G40" s="414"/>
      <c r="H40" s="310"/>
    </row>
    <row r="41" spans="1:8" x14ac:dyDescent="0.25">
      <c r="A41" s="52" t="s">
        <v>46</v>
      </c>
      <c r="B41" s="13"/>
      <c r="C41" s="19"/>
      <c r="D41" s="160" t="s">
        <v>255</v>
      </c>
      <c r="E41" s="445">
        <v>2</v>
      </c>
      <c r="F41" s="413">
        <v>2</v>
      </c>
      <c r="G41" s="413">
        <v>2</v>
      </c>
      <c r="H41" s="308"/>
    </row>
    <row r="42" spans="1:8" x14ac:dyDescent="0.25">
      <c r="A42" s="53"/>
      <c r="B42" s="11"/>
      <c r="C42" s="17">
        <v>1</v>
      </c>
      <c r="D42" s="34" t="s">
        <v>245</v>
      </c>
      <c r="E42" s="437"/>
      <c r="F42" s="415"/>
      <c r="G42" s="415"/>
      <c r="H42" s="307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307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307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9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9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307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307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310"/>
    </row>
    <row r="50" spans="1:8" x14ac:dyDescent="0.25">
      <c r="A50" s="52" t="s">
        <v>47</v>
      </c>
      <c r="B50" s="13"/>
      <c r="C50" s="13"/>
      <c r="D50" s="66" t="s">
        <v>86</v>
      </c>
      <c r="E50" s="43"/>
      <c r="F50" s="416">
        <v>1</v>
      </c>
      <c r="G50" s="416">
        <v>1</v>
      </c>
      <c r="H50" s="308"/>
    </row>
    <row r="51" spans="1:8" x14ac:dyDescent="0.25">
      <c r="A51" s="53"/>
      <c r="B51" s="11"/>
      <c r="C51" s="11">
        <v>1</v>
      </c>
      <c r="D51" s="40" t="s">
        <v>81</v>
      </c>
      <c r="E51" s="44">
        <v>1</v>
      </c>
      <c r="F51" s="417"/>
      <c r="G51" s="417"/>
      <c r="H51" s="307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307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307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307"/>
    </row>
    <row r="55" spans="1:8" x14ac:dyDescent="0.25">
      <c r="A55" s="53"/>
      <c r="B55" s="11"/>
      <c r="C55" s="246">
        <v>5</v>
      </c>
      <c r="D55" s="47" t="s">
        <v>177</v>
      </c>
      <c r="E55" s="437">
        <v>1</v>
      </c>
      <c r="F55" s="415">
        <v>1</v>
      </c>
      <c r="G55" s="415">
        <v>1</v>
      </c>
      <c r="H55" s="307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307"/>
    </row>
    <row r="57" spans="1:8" x14ac:dyDescent="0.25">
      <c r="A57" s="136"/>
      <c r="B57" s="21"/>
      <c r="C57" s="35"/>
      <c r="D57" s="46" t="s">
        <v>178</v>
      </c>
      <c r="E57" s="36">
        <f>E24+E25+E26+E28+E35+E41+E51+E52+E53+E54+E55</f>
        <v>15</v>
      </c>
      <c r="F57" s="221">
        <f>F23+F25+F26+F27+F34+F41+F50+F52+F53+F54+F55</f>
        <v>15</v>
      </c>
      <c r="G57" s="221">
        <f>G23+G25+G26+G27+G34+G41+G50+G52+G53+G54+G55</f>
        <v>15</v>
      </c>
      <c r="H57" s="311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13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314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09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08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307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307"/>
    </row>
    <row r="72" spans="1:8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309" t="s">
        <v>223</v>
      </c>
    </row>
    <row r="73" spans="1:8" x14ac:dyDescent="0.25">
      <c r="A73" s="53"/>
      <c r="B73" s="11"/>
      <c r="C73" s="64"/>
      <c r="D73" s="47" t="s">
        <v>101</v>
      </c>
      <c r="E73" s="437"/>
      <c r="F73" s="415"/>
      <c r="G73" s="415"/>
      <c r="H73" s="309" t="s">
        <v>224</v>
      </c>
    </row>
    <row r="74" spans="1:8" x14ac:dyDescent="0.25">
      <c r="A74" s="53"/>
      <c r="B74" s="11"/>
      <c r="C74" s="64"/>
      <c r="D74" s="47" t="s">
        <v>102</v>
      </c>
      <c r="E74" s="437"/>
      <c r="F74" s="415"/>
      <c r="G74" s="415"/>
      <c r="H74" s="309" t="s">
        <v>225</v>
      </c>
    </row>
    <row r="75" spans="1:8" x14ac:dyDescent="0.25">
      <c r="A75" s="53"/>
      <c r="B75" s="11"/>
      <c r="C75" s="64"/>
      <c r="D75" s="47" t="s">
        <v>103</v>
      </c>
      <c r="E75" s="437"/>
      <c r="F75" s="415"/>
      <c r="G75" s="415"/>
      <c r="H75" s="309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307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310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3">
        <v>1</v>
      </c>
      <c r="G78" s="413">
        <v>1</v>
      </c>
      <c r="H78" s="308"/>
    </row>
    <row r="79" spans="1:8" x14ac:dyDescent="0.25">
      <c r="A79" s="53"/>
      <c r="B79" s="11"/>
      <c r="C79" s="54" t="s">
        <v>91</v>
      </c>
      <c r="D79" s="47" t="s">
        <v>106</v>
      </c>
      <c r="E79" s="437"/>
      <c r="F79" s="415"/>
      <c r="G79" s="415"/>
      <c r="H79" s="309" t="s">
        <v>223</v>
      </c>
    </row>
    <row r="80" spans="1:8" x14ac:dyDescent="0.25">
      <c r="A80" s="53"/>
      <c r="B80" s="11"/>
      <c r="C80" s="54" t="s">
        <v>92</v>
      </c>
      <c r="D80" s="47" t="s">
        <v>107</v>
      </c>
      <c r="E80" s="437"/>
      <c r="F80" s="415"/>
      <c r="G80" s="415"/>
      <c r="H80" s="309" t="s">
        <v>224</v>
      </c>
    </row>
    <row r="81" spans="1:8" x14ac:dyDescent="0.25">
      <c r="A81" s="53"/>
      <c r="B81" s="11"/>
      <c r="C81" s="54" t="s">
        <v>93</v>
      </c>
      <c r="D81" s="47" t="s">
        <v>108</v>
      </c>
      <c r="E81" s="437"/>
      <c r="F81" s="415"/>
      <c r="G81" s="415"/>
      <c r="H81" s="309" t="s">
        <v>225</v>
      </c>
    </row>
    <row r="82" spans="1:8" x14ac:dyDescent="0.25">
      <c r="A82" s="135"/>
      <c r="B82" s="12"/>
      <c r="C82" s="55" t="s">
        <v>94</v>
      </c>
      <c r="D82" s="48" t="s">
        <v>109</v>
      </c>
      <c r="E82" s="446"/>
      <c r="F82" s="414"/>
      <c r="G82" s="414"/>
      <c r="H82" s="309" t="s">
        <v>226</v>
      </c>
    </row>
    <row r="83" spans="1:8" x14ac:dyDescent="0.25">
      <c r="A83" s="247"/>
      <c r="B83" s="248"/>
      <c r="C83" s="249">
        <v>4</v>
      </c>
      <c r="D83" s="268" t="s">
        <v>110</v>
      </c>
      <c r="E83" s="464">
        <v>1</v>
      </c>
      <c r="F83" s="459">
        <v>1</v>
      </c>
      <c r="G83" s="459">
        <v>1</v>
      </c>
      <c r="H83" s="315"/>
    </row>
    <row r="84" spans="1:8" x14ac:dyDescent="0.25">
      <c r="A84" s="253"/>
      <c r="B84" s="254"/>
      <c r="C84" s="255" t="s">
        <v>91</v>
      </c>
      <c r="D84" s="256" t="s">
        <v>111</v>
      </c>
      <c r="E84" s="465"/>
      <c r="F84" s="457"/>
      <c r="G84" s="457"/>
      <c r="H84" s="316" t="s">
        <v>227</v>
      </c>
    </row>
    <row r="85" spans="1:8" x14ac:dyDescent="0.25">
      <c r="A85" s="257"/>
      <c r="B85" s="258"/>
      <c r="C85" s="259" t="s">
        <v>92</v>
      </c>
      <c r="D85" s="260" t="s">
        <v>112</v>
      </c>
      <c r="E85" s="466"/>
      <c r="F85" s="458"/>
      <c r="G85" s="458"/>
      <c r="H85" s="316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08"/>
    </row>
    <row r="87" spans="1:8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309" t="s">
        <v>227</v>
      </c>
    </row>
    <row r="88" spans="1:8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309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08"/>
    </row>
    <row r="93" spans="1:8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309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309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309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08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309" t="s">
        <v>223</v>
      </c>
    </row>
    <row r="98" spans="1:8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309" t="s">
        <v>224</v>
      </c>
    </row>
    <row r="99" spans="1:8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309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309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311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13"/>
    </row>
    <row r="112" spans="1:8" x14ac:dyDescent="0.25">
      <c r="A112" s="244" t="s">
        <v>23</v>
      </c>
      <c r="B112" s="155"/>
      <c r="C112" s="156"/>
      <c r="D112" s="63" t="s">
        <v>24</v>
      </c>
      <c r="E112" s="437">
        <v>1</v>
      </c>
      <c r="F112" s="415">
        <v>1</v>
      </c>
      <c r="G112" s="415">
        <v>1</v>
      </c>
      <c r="H112" s="307"/>
    </row>
    <row r="113" spans="1:8" x14ac:dyDescent="0.25">
      <c r="A113" s="135"/>
      <c r="B113" s="12"/>
      <c r="C113" s="18">
        <v>1</v>
      </c>
      <c r="D113" s="9" t="s">
        <v>133</v>
      </c>
      <c r="E113" s="446"/>
      <c r="F113" s="414"/>
      <c r="G113" s="414"/>
      <c r="H113" s="310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30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311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13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30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30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308" t="s">
        <v>191</v>
      </c>
    </row>
    <row r="138" spans="1:8" ht="156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30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30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30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308" t="s">
        <v>191</v>
      </c>
    </row>
    <row r="147" spans="1:8" ht="144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311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13"/>
    </row>
    <row r="152" spans="1:8" ht="30" x14ac:dyDescent="0.25">
      <c r="A152" s="53"/>
      <c r="B152" s="11"/>
      <c r="C152" s="64"/>
      <c r="D152" s="47" t="s">
        <v>147</v>
      </c>
      <c r="E152" s="422">
        <v>2</v>
      </c>
      <c r="F152" s="417">
        <v>2</v>
      </c>
      <c r="G152" s="417">
        <v>2</v>
      </c>
      <c r="H152" s="319"/>
    </row>
    <row r="153" spans="1:8" x14ac:dyDescent="0.25">
      <c r="A153" s="244" t="s">
        <v>37</v>
      </c>
      <c r="B153" s="11"/>
      <c r="C153" s="17"/>
      <c r="D153" s="63" t="s">
        <v>148</v>
      </c>
      <c r="E153" s="422"/>
      <c r="F153" s="417"/>
      <c r="G153" s="417"/>
      <c r="H153" s="319"/>
    </row>
    <row r="154" spans="1:8" ht="30" x14ac:dyDescent="0.25">
      <c r="A154" s="53"/>
      <c r="B154" s="11"/>
      <c r="C154" s="64">
        <v>1</v>
      </c>
      <c r="D154" s="47" t="s">
        <v>153</v>
      </c>
      <c r="E154" s="422"/>
      <c r="F154" s="417"/>
      <c r="G154" s="417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261" t="s">
        <v>38</v>
      </c>
      <c r="B156" s="248"/>
      <c r="C156" s="288"/>
      <c r="D156" s="250" t="s">
        <v>149</v>
      </c>
      <c r="E156" s="464">
        <v>2</v>
      </c>
      <c r="F156" s="459">
        <v>2</v>
      </c>
      <c r="G156" s="459">
        <v>2</v>
      </c>
      <c r="H156" s="315"/>
    </row>
    <row r="157" spans="1:8" ht="30" x14ac:dyDescent="0.25">
      <c r="A157" s="253"/>
      <c r="B157" s="254"/>
      <c r="C157" s="264">
        <v>1</v>
      </c>
      <c r="D157" s="256" t="s">
        <v>150</v>
      </c>
      <c r="E157" s="465"/>
      <c r="F157" s="457"/>
      <c r="G157" s="457"/>
      <c r="H157" s="324" t="s">
        <v>215</v>
      </c>
    </row>
    <row r="158" spans="1:8" x14ac:dyDescent="0.25">
      <c r="A158" s="257"/>
      <c r="B158" s="258"/>
      <c r="C158" s="265">
        <v>2</v>
      </c>
      <c r="D158" s="260" t="s">
        <v>156</v>
      </c>
      <c r="E158" s="274">
        <v>1</v>
      </c>
      <c r="F158" s="402">
        <v>1</v>
      </c>
      <c r="G158" s="390">
        <v>1</v>
      </c>
      <c r="H158" s="324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45">
        <v>2</v>
      </c>
      <c r="F159" s="413">
        <v>2</v>
      </c>
      <c r="G159" s="413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37"/>
      <c r="F160" s="415"/>
      <c r="G160" s="415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45">
        <v>2</v>
      </c>
      <c r="F163" s="413">
        <v>2</v>
      </c>
      <c r="G163" s="413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37"/>
      <c r="F164" s="415"/>
      <c r="G164" s="415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45">
        <v>2</v>
      </c>
      <c r="F166" s="413">
        <v>2</v>
      </c>
      <c r="G166" s="413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37"/>
      <c r="F167" s="415"/>
      <c r="G167" s="415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37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4">
        <v>2</v>
      </c>
      <c r="F169" s="477">
        <v>2</v>
      </c>
      <c r="G169" s="477">
        <v>2</v>
      </c>
      <c r="H169" s="315"/>
    </row>
    <row r="170" spans="1:8" ht="30" x14ac:dyDescent="0.25">
      <c r="A170" s="253"/>
      <c r="B170" s="254"/>
      <c r="C170" s="264">
        <v>1</v>
      </c>
      <c r="D170" s="256" t="s">
        <v>158</v>
      </c>
      <c r="E170" s="465"/>
      <c r="F170" s="478"/>
      <c r="G170" s="478"/>
      <c r="H170" s="316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393">
        <v>2</v>
      </c>
      <c r="G171" s="393">
        <v>2</v>
      </c>
      <c r="H171" s="316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4">
        <f>F152+F155+F156+F158+F159+F161+F162+F163+F165+F166+F168+F169+F171</f>
        <v>25</v>
      </c>
      <c r="G172" s="224">
        <f>G152+G155+G156+G158+G159+G161+G162+G163+G165+G166+G168+G169+G171</f>
        <v>25</v>
      </c>
      <c r="H172" s="314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307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310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11">
    <mergeCell ref="G163:G164"/>
    <mergeCell ref="E163:E164"/>
    <mergeCell ref="G166:G167"/>
    <mergeCell ref="E166:E167"/>
    <mergeCell ref="G169:G170"/>
    <mergeCell ref="E169:E170"/>
    <mergeCell ref="F163:F164"/>
    <mergeCell ref="F166:F167"/>
    <mergeCell ref="F169:F170"/>
    <mergeCell ref="F146:F147"/>
    <mergeCell ref="G152:G154"/>
    <mergeCell ref="E152:E154"/>
    <mergeCell ref="G156:G157"/>
    <mergeCell ref="E156:E157"/>
    <mergeCell ref="G159:G160"/>
    <mergeCell ref="E159:E160"/>
    <mergeCell ref="F152:F154"/>
    <mergeCell ref="F156:F157"/>
    <mergeCell ref="F159:F160"/>
    <mergeCell ref="G96:G100"/>
    <mergeCell ref="E96:E100"/>
    <mergeCell ref="G101:G104"/>
    <mergeCell ref="E101:E104"/>
    <mergeCell ref="G105:G107"/>
    <mergeCell ref="E105:E107"/>
    <mergeCell ref="G86:G88"/>
    <mergeCell ref="E86:E88"/>
    <mergeCell ref="G89:G91"/>
    <mergeCell ref="E89:E91"/>
    <mergeCell ref="G92:G95"/>
    <mergeCell ref="A150:C150"/>
    <mergeCell ref="A110:C110"/>
    <mergeCell ref="H115:H124"/>
    <mergeCell ref="A127:C127"/>
    <mergeCell ref="H131:H134"/>
    <mergeCell ref="G112:G113"/>
    <mergeCell ref="E112:E113"/>
    <mergeCell ref="G114:G124"/>
    <mergeCell ref="E114:E124"/>
    <mergeCell ref="G130:G134"/>
    <mergeCell ref="E130:E134"/>
    <mergeCell ref="G135:G136"/>
    <mergeCell ref="G137:G138"/>
    <mergeCell ref="E137:E138"/>
    <mergeCell ref="G139:G140"/>
    <mergeCell ref="E139:E140"/>
    <mergeCell ref="E135:E136"/>
    <mergeCell ref="G141:G142"/>
    <mergeCell ref="E141:E142"/>
    <mergeCell ref="G144:G145"/>
    <mergeCell ref="E144:E145"/>
    <mergeCell ref="G146:G147"/>
    <mergeCell ref="E146:E147"/>
    <mergeCell ref="F144:F145"/>
    <mergeCell ref="A9:C9"/>
    <mergeCell ref="A21:C21"/>
    <mergeCell ref="E28:E32"/>
    <mergeCell ref="E35:E39"/>
    <mergeCell ref="E55:E56"/>
    <mergeCell ref="E92:E95"/>
    <mergeCell ref="G78:G82"/>
    <mergeCell ref="E78:E82"/>
    <mergeCell ref="G83:G85"/>
    <mergeCell ref="E83:E85"/>
    <mergeCell ref="F89:F91"/>
    <mergeCell ref="F92:F95"/>
    <mergeCell ref="G27:G33"/>
    <mergeCell ref="G34:G40"/>
    <mergeCell ref="G41:G49"/>
    <mergeCell ref="E41:E49"/>
    <mergeCell ref="G50:G51"/>
    <mergeCell ref="G61:G67"/>
    <mergeCell ref="E61:E67"/>
    <mergeCell ref="G68:G77"/>
    <mergeCell ref="E68:E77"/>
    <mergeCell ref="F61:F67"/>
    <mergeCell ref="F68:F77"/>
    <mergeCell ref="F78:F82"/>
    <mergeCell ref="F83:F85"/>
    <mergeCell ref="F86:F88"/>
    <mergeCell ref="A8:B8"/>
    <mergeCell ref="A3:H3"/>
    <mergeCell ref="A4:H4"/>
    <mergeCell ref="A5:H5"/>
    <mergeCell ref="A6:H6"/>
    <mergeCell ref="A7:C7"/>
    <mergeCell ref="G55:G56"/>
    <mergeCell ref="A59:C59"/>
    <mergeCell ref="G15:G16"/>
    <mergeCell ref="E15:E16"/>
    <mergeCell ref="G17:G18"/>
    <mergeCell ref="E17:E18"/>
    <mergeCell ref="G23:G24"/>
    <mergeCell ref="F15:F16"/>
    <mergeCell ref="F17:F18"/>
    <mergeCell ref="F23:F24"/>
    <mergeCell ref="F27:F33"/>
    <mergeCell ref="F34:F40"/>
    <mergeCell ref="F41:F49"/>
    <mergeCell ref="F50:F51"/>
    <mergeCell ref="F55:F56"/>
    <mergeCell ref="F130:F134"/>
    <mergeCell ref="F135:F136"/>
    <mergeCell ref="F137:F138"/>
    <mergeCell ref="F139:F140"/>
    <mergeCell ref="F141:F142"/>
    <mergeCell ref="F96:F100"/>
    <mergeCell ref="F101:F104"/>
    <mergeCell ref="F105:F107"/>
    <mergeCell ref="F112:F113"/>
    <mergeCell ref="F114:F124"/>
  </mergeCells>
  <pageMargins left="0.70866141732283472" right="0.19685039370078741" top="0.59055118110236227" bottom="0" header="0.31496062992125984" footer="0.31496062992125984"/>
  <pageSetup paperSize="8"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99"/>
  <sheetViews>
    <sheetView topLeftCell="A148" zoomScale="85" zoomScaleNormal="85" workbookViewId="0">
      <selection activeCell="E150" sqref="E150:H150"/>
    </sheetView>
  </sheetViews>
  <sheetFormatPr defaultRowHeight="15" x14ac:dyDescent="0.25"/>
  <cols>
    <col min="1" max="1" width="5.85546875" style="51" bestFit="1" customWidth="1"/>
    <col min="2" max="2" width="3.42578125" hidden="1" customWidth="1"/>
    <col min="3" max="3" width="3.42578125" customWidth="1"/>
    <col min="4" max="4" width="103.42578125" customWidth="1"/>
    <col min="5" max="5" width="12.140625" customWidth="1"/>
    <col min="6" max="6" width="19.85546875" style="405" bestFit="1" customWidth="1"/>
    <col min="7" max="7" width="19.85546875" bestFit="1" customWidth="1"/>
    <col min="8" max="8" width="49.5703125" customWidth="1"/>
  </cols>
  <sheetData>
    <row r="3" spans="1:13" ht="15.75" x14ac:dyDescent="0.25">
      <c r="A3" s="431" t="s">
        <v>213</v>
      </c>
      <c r="B3" s="431"/>
      <c r="C3" s="431"/>
      <c r="D3" s="431"/>
      <c r="E3" s="431"/>
      <c r="F3" s="431"/>
      <c r="G3" s="431"/>
      <c r="H3" s="431"/>
      <c r="I3" s="98"/>
      <c r="J3" s="98"/>
      <c r="K3" s="98"/>
      <c r="L3" s="98"/>
      <c r="M3" s="98"/>
    </row>
    <row r="4" spans="1:13" ht="15.75" x14ac:dyDescent="0.25">
      <c r="A4" s="431" t="s">
        <v>49</v>
      </c>
      <c r="B4" s="431"/>
      <c r="C4" s="431"/>
      <c r="D4" s="431"/>
      <c r="E4" s="431"/>
      <c r="F4" s="431"/>
      <c r="G4" s="431"/>
      <c r="H4" s="431"/>
      <c r="I4" s="98"/>
      <c r="J4" s="98"/>
      <c r="K4" s="98"/>
      <c r="L4" s="98"/>
      <c r="M4" s="98"/>
    </row>
    <row r="5" spans="1:13" ht="15.75" x14ac:dyDescent="0.25">
      <c r="A5" s="431" t="s">
        <v>212</v>
      </c>
      <c r="B5" s="431"/>
      <c r="C5" s="431"/>
      <c r="D5" s="431"/>
      <c r="E5" s="431"/>
      <c r="F5" s="431"/>
      <c r="G5" s="431"/>
      <c r="H5" s="431"/>
      <c r="I5" s="98"/>
      <c r="J5" s="98"/>
      <c r="K5" s="98"/>
      <c r="L5" s="98"/>
      <c r="M5" s="98"/>
    </row>
    <row r="6" spans="1:13" x14ac:dyDescent="0.25">
      <c r="A6" s="444"/>
      <c r="B6" s="444"/>
      <c r="C6" s="444"/>
      <c r="D6" s="444"/>
      <c r="E6" s="444"/>
      <c r="F6" s="444"/>
      <c r="G6" s="444"/>
      <c r="H6" s="444"/>
    </row>
    <row r="7" spans="1:13" ht="38.25" customHeight="1" x14ac:dyDescent="0.25">
      <c r="A7" s="434" t="s">
        <v>57</v>
      </c>
      <c r="B7" s="435"/>
      <c r="C7" s="436"/>
      <c r="D7" s="243" t="s">
        <v>2</v>
      </c>
      <c r="E7" s="411" t="s">
        <v>328</v>
      </c>
      <c r="F7" s="411" t="s">
        <v>327</v>
      </c>
      <c r="G7" s="411" t="s">
        <v>326</v>
      </c>
      <c r="H7" s="412" t="s">
        <v>319</v>
      </c>
      <c r="I7" s="241"/>
      <c r="J7" s="241"/>
      <c r="K7" s="241"/>
      <c r="L7" s="241"/>
      <c r="M7" s="241"/>
    </row>
    <row r="8" spans="1:13" x14ac:dyDescent="0.25">
      <c r="A8" s="432" t="s">
        <v>1</v>
      </c>
      <c r="B8" s="433"/>
      <c r="C8" s="109"/>
      <c r="D8" s="110" t="s">
        <v>0</v>
      </c>
      <c r="E8" s="111"/>
      <c r="F8" s="112"/>
      <c r="G8" s="112"/>
      <c r="H8" s="113"/>
    </row>
    <row r="9" spans="1:13" x14ac:dyDescent="0.25">
      <c r="A9" s="438" t="s">
        <v>4</v>
      </c>
      <c r="B9" s="439"/>
      <c r="C9" s="440"/>
      <c r="D9" s="245" t="s">
        <v>50</v>
      </c>
      <c r="E9" s="115"/>
      <c r="F9" s="116"/>
      <c r="G9" s="116"/>
      <c r="H9" s="117"/>
    </row>
    <row r="10" spans="1:13" x14ac:dyDescent="0.25">
      <c r="A10" s="53"/>
      <c r="B10" s="29"/>
      <c r="C10" s="31">
        <v>1</v>
      </c>
      <c r="D10" s="114" t="s">
        <v>52</v>
      </c>
      <c r="E10" s="118" t="s">
        <v>172</v>
      </c>
      <c r="F10" s="119" t="s">
        <v>172</v>
      </c>
      <c r="G10" s="119" t="s">
        <v>172</v>
      </c>
      <c r="H10" s="164" t="s">
        <v>190</v>
      </c>
    </row>
    <row r="11" spans="1:13" x14ac:dyDescent="0.25">
      <c r="A11" s="53"/>
      <c r="B11" s="29"/>
      <c r="C11" s="31">
        <v>2</v>
      </c>
      <c r="D11" s="114" t="s">
        <v>54</v>
      </c>
      <c r="E11" s="118" t="s">
        <v>172</v>
      </c>
      <c r="F11" s="119" t="s">
        <v>172</v>
      </c>
      <c r="G11" s="119" t="s">
        <v>172</v>
      </c>
      <c r="H11" s="164" t="s">
        <v>190</v>
      </c>
    </row>
    <row r="12" spans="1:13" x14ac:dyDescent="0.25">
      <c r="A12" s="53"/>
      <c r="B12" s="29"/>
      <c r="C12" s="31">
        <v>3</v>
      </c>
      <c r="D12" s="114" t="s">
        <v>53</v>
      </c>
      <c r="E12" s="120">
        <v>1</v>
      </c>
      <c r="F12" s="216">
        <v>1</v>
      </c>
      <c r="G12" s="216">
        <v>1</v>
      </c>
      <c r="H12" s="117"/>
    </row>
    <row r="13" spans="1:13" x14ac:dyDescent="0.25">
      <c r="A13" s="53"/>
      <c r="B13" s="29"/>
      <c r="C13" s="31">
        <v>4</v>
      </c>
      <c r="D13" s="114" t="s">
        <v>55</v>
      </c>
      <c r="E13" s="120">
        <v>1</v>
      </c>
      <c r="F13" s="216">
        <v>1</v>
      </c>
      <c r="G13" s="216">
        <v>1</v>
      </c>
      <c r="H13" s="117"/>
    </row>
    <row r="14" spans="1:13" x14ac:dyDescent="0.25">
      <c r="A14" s="135"/>
      <c r="B14" s="15"/>
      <c r="C14" s="20">
        <v>5</v>
      </c>
      <c r="D14" s="121" t="s">
        <v>56</v>
      </c>
      <c r="E14" s="122">
        <v>1</v>
      </c>
      <c r="F14" s="217">
        <v>1</v>
      </c>
      <c r="G14" s="217">
        <v>1</v>
      </c>
      <c r="H14" s="117"/>
    </row>
    <row r="15" spans="1:13" x14ac:dyDescent="0.25">
      <c r="A15" s="244" t="s">
        <v>5</v>
      </c>
      <c r="B15" s="162"/>
      <c r="C15" s="163"/>
      <c r="D15" s="245" t="s">
        <v>51</v>
      </c>
      <c r="E15" s="123"/>
      <c r="F15" s="218"/>
      <c r="G15" s="218"/>
      <c r="H15" s="117"/>
    </row>
    <row r="16" spans="1:13" x14ac:dyDescent="0.25">
      <c r="A16" s="135"/>
      <c r="B16" s="15"/>
      <c r="C16" s="20">
        <v>1</v>
      </c>
      <c r="D16" s="124" t="s">
        <v>173</v>
      </c>
      <c r="E16" s="42">
        <v>1</v>
      </c>
      <c r="F16" s="219">
        <v>1</v>
      </c>
      <c r="G16" s="219">
        <v>1</v>
      </c>
      <c r="H16" s="117"/>
    </row>
    <row r="17" spans="1:8" x14ac:dyDescent="0.25">
      <c r="A17" s="244" t="s">
        <v>5</v>
      </c>
      <c r="B17" s="29"/>
      <c r="C17" s="31"/>
      <c r="D17" s="162" t="s">
        <v>174</v>
      </c>
      <c r="E17" s="123"/>
      <c r="F17" s="218"/>
      <c r="G17" s="218"/>
      <c r="H17" s="117"/>
    </row>
    <row r="18" spans="1:8" ht="30" x14ac:dyDescent="0.25">
      <c r="A18" s="135"/>
      <c r="B18" s="15"/>
      <c r="C18" s="20">
        <v>1</v>
      </c>
      <c r="D18" s="124" t="s">
        <v>175</v>
      </c>
      <c r="E18" s="42">
        <v>1</v>
      </c>
      <c r="F18" s="219">
        <v>1</v>
      </c>
      <c r="G18" s="219">
        <v>1</v>
      </c>
      <c r="H18" s="117"/>
    </row>
    <row r="19" spans="1:8" x14ac:dyDescent="0.25">
      <c r="A19" s="136"/>
      <c r="B19" s="125"/>
      <c r="C19" s="125"/>
      <c r="D19" s="126" t="s">
        <v>176</v>
      </c>
      <c r="E19" s="210">
        <f>E12+E13+E14+E16+E18</f>
        <v>5</v>
      </c>
      <c r="F19" s="220">
        <f>F12+F13+F14+F16+F18</f>
        <v>5</v>
      </c>
      <c r="G19" s="220">
        <f>G12+G13+G14+G16+G18</f>
        <v>5</v>
      </c>
      <c r="H19" s="127"/>
    </row>
    <row r="20" spans="1:8" x14ac:dyDescent="0.25">
      <c r="A20" s="206"/>
      <c r="B20" s="207"/>
      <c r="C20" s="207"/>
      <c r="D20" s="208"/>
      <c r="E20" s="209"/>
      <c r="F20" s="209"/>
      <c r="G20" s="209"/>
      <c r="H20" s="11"/>
    </row>
    <row r="21" spans="1:8" ht="38.25" x14ac:dyDescent="0.25">
      <c r="A21" s="441" t="s">
        <v>57</v>
      </c>
      <c r="B21" s="442"/>
      <c r="C21" s="443"/>
      <c r="D21" s="238" t="s">
        <v>2</v>
      </c>
      <c r="E21" s="411" t="s">
        <v>328</v>
      </c>
      <c r="F21" s="411" t="s">
        <v>327</v>
      </c>
      <c r="G21" s="411" t="s">
        <v>326</v>
      </c>
      <c r="H21" s="412" t="s">
        <v>319</v>
      </c>
    </row>
    <row r="22" spans="1:8" x14ac:dyDescent="0.25">
      <c r="A22" s="141" t="s">
        <v>3</v>
      </c>
      <c r="B22" s="57"/>
      <c r="C22" s="58"/>
      <c r="D22" s="59" t="s">
        <v>6</v>
      </c>
      <c r="E22" s="37"/>
      <c r="F22" s="37"/>
      <c r="G22" s="37"/>
      <c r="H22" s="60"/>
    </row>
    <row r="23" spans="1:8" ht="30" x14ac:dyDescent="0.25">
      <c r="A23" s="244" t="s">
        <v>43</v>
      </c>
      <c r="B23" s="11"/>
      <c r="C23" s="17"/>
      <c r="D23" s="28" t="s">
        <v>189</v>
      </c>
      <c r="E23" s="23"/>
      <c r="F23" s="399"/>
      <c r="G23" s="236"/>
      <c r="H23" s="40"/>
    </row>
    <row r="24" spans="1:8" x14ac:dyDescent="0.25">
      <c r="A24" s="53"/>
      <c r="B24" s="11"/>
      <c r="C24" s="17">
        <v>1</v>
      </c>
      <c r="D24" s="11" t="s">
        <v>58</v>
      </c>
      <c r="E24" s="234">
        <v>1</v>
      </c>
      <c r="F24" s="399">
        <v>1</v>
      </c>
      <c r="G24" s="236">
        <v>1</v>
      </c>
      <c r="H24" s="40"/>
    </row>
    <row r="25" spans="1:8" x14ac:dyDescent="0.25">
      <c r="A25" s="53"/>
      <c r="B25" s="11"/>
      <c r="C25" s="31">
        <v>2</v>
      </c>
      <c r="D25" s="28" t="s">
        <v>59</v>
      </c>
      <c r="E25" s="234">
        <v>1</v>
      </c>
      <c r="F25" s="399">
        <v>1</v>
      </c>
      <c r="G25" s="236">
        <v>1</v>
      </c>
      <c r="H25" s="40"/>
    </row>
    <row r="26" spans="1:8" ht="45" x14ac:dyDescent="0.25">
      <c r="A26" s="135"/>
      <c r="B26" s="12"/>
      <c r="C26" s="20">
        <v>3</v>
      </c>
      <c r="D26" s="232" t="s">
        <v>60</v>
      </c>
      <c r="E26" s="235">
        <v>2</v>
      </c>
      <c r="F26" s="400">
        <v>2</v>
      </c>
      <c r="G26" s="237">
        <v>2</v>
      </c>
      <c r="H26" s="48" t="s">
        <v>217</v>
      </c>
    </row>
    <row r="27" spans="1:8" x14ac:dyDescent="0.25">
      <c r="A27" s="52" t="s">
        <v>44</v>
      </c>
      <c r="B27" s="13"/>
      <c r="C27" s="19"/>
      <c r="D27" s="97" t="s">
        <v>7</v>
      </c>
      <c r="E27" s="41"/>
      <c r="F27" s="398"/>
      <c r="G27" s="212"/>
      <c r="H27" s="39"/>
    </row>
    <row r="28" spans="1:8" ht="30" x14ac:dyDescent="0.25">
      <c r="A28" s="53"/>
      <c r="B28" s="11"/>
      <c r="C28" s="31">
        <v>1</v>
      </c>
      <c r="D28" s="28" t="s">
        <v>61</v>
      </c>
      <c r="E28" s="437">
        <v>2</v>
      </c>
      <c r="F28" s="415">
        <v>2</v>
      </c>
      <c r="G28" s="415">
        <v>2</v>
      </c>
      <c r="H28" s="40"/>
    </row>
    <row r="29" spans="1:8" x14ac:dyDescent="0.25">
      <c r="A29" s="53"/>
      <c r="B29" s="11"/>
      <c r="C29" s="31">
        <v>2</v>
      </c>
      <c r="D29" s="28" t="s">
        <v>62</v>
      </c>
      <c r="E29" s="437"/>
      <c r="F29" s="415"/>
      <c r="G29" s="415"/>
      <c r="H29" s="40"/>
    </row>
    <row r="30" spans="1:8" x14ac:dyDescent="0.25">
      <c r="A30" s="53"/>
      <c r="B30" s="11"/>
      <c r="C30" s="31">
        <v>3</v>
      </c>
      <c r="D30" s="28" t="s">
        <v>68</v>
      </c>
      <c r="E30" s="437"/>
      <c r="F30" s="415"/>
      <c r="G30" s="415"/>
      <c r="H30" s="301" t="s">
        <v>215</v>
      </c>
    </row>
    <row r="31" spans="1:8" ht="30" x14ac:dyDescent="0.25">
      <c r="A31" s="53"/>
      <c r="B31" s="11"/>
      <c r="C31" s="31">
        <v>4</v>
      </c>
      <c r="D31" s="28" t="s">
        <v>64</v>
      </c>
      <c r="E31" s="437"/>
      <c r="F31" s="415"/>
      <c r="G31" s="415"/>
      <c r="H31" s="301" t="s">
        <v>216</v>
      </c>
    </row>
    <row r="32" spans="1:8" x14ac:dyDescent="0.25">
      <c r="A32" s="53"/>
      <c r="B32" s="11"/>
      <c r="C32" s="31">
        <v>5</v>
      </c>
      <c r="D32" s="28" t="s">
        <v>63</v>
      </c>
      <c r="E32" s="437"/>
      <c r="F32" s="415"/>
      <c r="G32" s="415"/>
      <c r="H32" s="40"/>
    </row>
    <row r="33" spans="1:8" x14ac:dyDescent="0.25">
      <c r="A33" s="135"/>
      <c r="B33" s="12"/>
      <c r="C33" s="20"/>
      <c r="D33" s="30" t="s">
        <v>69</v>
      </c>
      <c r="E33" s="38"/>
      <c r="F33" s="400"/>
      <c r="G33" s="237"/>
      <c r="H33" s="9"/>
    </row>
    <row r="34" spans="1:8" x14ac:dyDescent="0.25">
      <c r="A34" s="52" t="s">
        <v>45</v>
      </c>
      <c r="B34" s="13"/>
      <c r="C34" s="19"/>
      <c r="D34" s="160" t="s">
        <v>8</v>
      </c>
      <c r="E34" s="41"/>
      <c r="F34" s="398"/>
      <c r="G34" s="212"/>
      <c r="H34" s="39"/>
    </row>
    <row r="35" spans="1:8" ht="30" x14ac:dyDescent="0.25">
      <c r="A35" s="53"/>
      <c r="B35" s="11"/>
      <c r="C35" s="31">
        <v>1</v>
      </c>
      <c r="D35" s="32" t="s">
        <v>65</v>
      </c>
      <c r="E35" s="437">
        <v>2</v>
      </c>
      <c r="F35" s="415">
        <v>2</v>
      </c>
      <c r="G35" s="415">
        <v>2</v>
      </c>
      <c r="H35" s="40"/>
    </row>
    <row r="36" spans="1:8" x14ac:dyDescent="0.25">
      <c r="A36" s="53"/>
      <c r="B36" s="11"/>
      <c r="C36" s="31">
        <v>2</v>
      </c>
      <c r="D36" s="32" t="s">
        <v>66</v>
      </c>
      <c r="E36" s="437"/>
      <c r="F36" s="415"/>
      <c r="G36" s="415"/>
      <c r="H36" s="40"/>
    </row>
    <row r="37" spans="1:8" x14ac:dyDescent="0.25">
      <c r="A37" s="53"/>
      <c r="B37" s="11"/>
      <c r="C37" s="31">
        <v>3</v>
      </c>
      <c r="D37" s="32" t="s">
        <v>67</v>
      </c>
      <c r="E37" s="437"/>
      <c r="F37" s="415"/>
      <c r="G37" s="415"/>
      <c r="H37" s="301" t="s">
        <v>215</v>
      </c>
    </row>
    <row r="38" spans="1:8" x14ac:dyDescent="0.25">
      <c r="A38" s="53"/>
      <c r="B38" s="11"/>
      <c r="C38" s="31">
        <v>4</v>
      </c>
      <c r="D38" s="32" t="s">
        <v>68</v>
      </c>
      <c r="E38" s="437"/>
      <c r="F38" s="415"/>
      <c r="G38" s="415"/>
      <c r="H38" s="301" t="s">
        <v>216</v>
      </c>
    </row>
    <row r="39" spans="1:8" ht="30" x14ac:dyDescent="0.25">
      <c r="A39" s="53"/>
      <c r="B39" s="11"/>
      <c r="C39" s="31">
        <v>5</v>
      </c>
      <c r="D39" s="32" t="s">
        <v>71</v>
      </c>
      <c r="E39" s="437"/>
      <c r="F39" s="415"/>
      <c r="G39" s="415"/>
      <c r="H39" s="40"/>
    </row>
    <row r="40" spans="1:8" x14ac:dyDescent="0.25">
      <c r="A40" s="135"/>
      <c r="B40" s="12"/>
      <c r="C40" s="18"/>
      <c r="D40" s="33" t="s">
        <v>70</v>
      </c>
      <c r="E40" s="38"/>
      <c r="F40" s="400"/>
      <c r="G40" s="237"/>
      <c r="H40" s="9"/>
    </row>
    <row r="41" spans="1:8" x14ac:dyDescent="0.25">
      <c r="A41" s="52" t="s">
        <v>46</v>
      </c>
      <c r="B41" s="13"/>
      <c r="C41" s="19"/>
      <c r="D41" s="160" t="s">
        <v>244</v>
      </c>
      <c r="E41" s="41"/>
      <c r="F41" s="398"/>
      <c r="G41" s="212"/>
      <c r="H41" s="39"/>
    </row>
    <row r="42" spans="1:8" x14ac:dyDescent="0.25">
      <c r="A42" s="53"/>
      <c r="B42" s="11"/>
      <c r="C42" s="17">
        <v>1</v>
      </c>
      <c r="D42" s="34" t="s">
        <v>245</v>
      </c>
      <c r="E42" s="437">
        <v>2</v>
      </c>
      <c r="F42" s="415">
        <v>2</v>
      </c>
      <c r="G42" s="415">
        <v>2</v>
      </c>
      <c r="H42" s="40"/>
    </row>
    <row r="43" spans="1:8" x14ac:dyDescent="0.25">
      <c r="A43" s="53"/>
      <c r="B43" s="11"/>
      <c r="C43" s="17">
        <v>2</v>
      </c>
      <c r="D43" s="34" t="s">
        <v>246</v>
      </c>
      <c r="E43" s="437"/>
      <c r="F43" s="415"/>
      <c r="G43" s="415"/>
      <c r="H43" s="40"/>
    </row>
    <row r="44" spans="1:8" x14ac:dyDescent="0.25">
      <c r="A44" s="53"/>
      <c r="B44" s="11"/>
      <c r="C44" s="17">
        <v>3</v>
      </c>
      <c r="D44" s="34" t="s">
        <v>247</v>
      </c>
      <c r="E44" s="437"/>
      <c r="F44" s="415"/>
      <c r="G44" s="415"/>
      <c r="H44" s="40"/>
    </row>
    <row r="45" spans="1:8" x14ac:dyDescent="0.25">
      <c r="A45" s="53"/>
      <c r="B45" s="11"/>
      <c r="C45" s="17">
        <v>4</v>
      </c>
      <c r="D45" s="34" t="s">
        <v>248</v>
      </c>
      <c r="E45" s="437"/>
      <c r="F45" s="415"/>
      <c r="G45" s="415"/>
      <c r="H45" s="301" t="s">
        <v>215</v>
      </c>
    </row>
    <row r="46" spans="1:8" x14ac:dyDescent="0.25">
      <c r="A46" s="53"/>
      <c r="B46" s="11"/>
      <c r="C46" s="17">
        <v>5</v>
      </c>
      <c r="D46" s="34" t="s">
        <v>249</v>
      </c>
      <c r="E46" s="437"/>
      <c r="F46" s="415"/>
      <c r="G46" s="415"/>
      <c r="H46" s="301" t="s">
        <v>216</v>
      </c>
    </row>
    <row r="47" spans="1:8" x14ac:dyDescent="0.25">
      <c r="A47" s="53"/>
      <c r="B47" s="11"/>
      <c r="C47" s="17">
        <v>6</v>
      </c>
      <c r="D47" s="34" t="s">
        <v>250</v>
      </c>
      <c r="E47" s="437"/>
      <c r="F47" s="415"/>
      <c r="G47" s="415"/>
      <c r="H47" s="40"/>
    </row>
    <row r="48" spans="1:8" x14ac:dyDescent="0.25">
      <c r="A48" s="53"/>
      <c r="B48" s="11"/>
      <c r="C48" s="17">
        <v>7</v>
      </c>
      <c r="D48" s="34" t="s">
        <v>73</v>
      </c>
      <c r="E48" s="437"/>
      <c r="F48" s="415"/>
      <c r="G48" s="415"/>
      <c r="H48" s="40"/>
    </row>
    <row r="49" spans="1:8" x14ac:dyDescent="0.25">
      <c r="A49" s="135"/>
      <c r="B49" s="12"/>
      <c r="C49" s="18">
        <v>8</v>
      </c>
      <c r="D49" s="34" t="s">
        <v>251</v>
      </c>
      <c r="E49" s="446"/>
      <c r="F49" s="414"/>
      <c r="G49" s="414"/>
      <c r="H49" s="9"/>
    </row>
    <row r="50" spans="1:8" x14ac:dyDescent="0.25">
      <c r="A50" s="52" t="s">
        <v>47</v>
      </c>
      <c r="B50" s="13"/>
      <c r="C50" s="13"/>
      <c r="D50" s="66" t="s">
        <v>86</v>
      </c>
      <c r="E50" s="43"/>
      <c r="F50" s="215"/>
      <c r="G50" s="215"/>
      <c r="H50" s="39"/>
    </row>
    <row r="51" spans="1:8" x14ac:dyDescent="0.25">
      <c r="A51" s="53"/>
      <c r="B51" s="11"/>
      <c r="C51" s="11">
        <v>1</v>
      </c>
      <c r="D51" s="40" t="s">
        <v>81</v>
      </c>
      <c r="E51" s="44">
        <v>1</v>
      </c>
      <c r="F51" s="211">
        <v>1</v>
      </c>
      <c r="G51" s="211">
        <v>1</v>
      </c>
      <c r="H51" s="40"/>
    </row>
    <row r="52" spans="1:8" x14ac:dyDescent="0.25">
      <c r="A52" s="53"/>
      <c r="B52" s="11"/>
      <c r="C52" s="11">
        <v>2</v>
      </c>
      <c r="D52" s="40" t="s">
        <v>82</v>
      </c>
      <c r="E52" s="44">
        <v>1</v>
      </c>
      <c r="F52" s="211">
        <v>1</v>
      </c>
      <c r="G52" s="211">
        <v>1</v>
      </c>
      <c r="H52" s="40"/>
    </row>
    <row r="53" spans="1:8" x14ac:dyDescent="0.25">
      <c r="A53" s="53"/>
      <c r="B53" s="11"/>
      <c r="C53" s="11">
        <v>3</v>
      </c>
      <c r="D53" s="40" t="s">
        <v>83</v>
      </c>
      <c r="E53" s="45">
        <v>1</v>
      </c>
      <c r="F53" s="211">
        <v>1</v>
      </c>
      <c r="G53" s="211">
        <v>1</v>
      </c>
      <c r="H53" s="40"/>
    </row>
    <row r="54" spans="1:8" x14ac:dyDescent="0.25">
      <c r="A54" s="53"/>
      <c r="B54" s="11"/>
      <c r="C54" s="11">
        <v>4</v>
      </c>
      <c r="D54" s="40" t="s">
        <v>84</v>
      </c>
      <c r="E54" s="45">
        <v>1</v>
      </c>
      <c r="F54" s="211">
        <v>1</v>
      </c>
      <c r="G54" s="211">
        <v>1</v>
      </c>
      <c r="H54" s="40"/>
    </row>
    <row r="55" spans="1:8" x14ac:dyDescent="0.25">
      <c r="A55" s="53"/>
      <c r="B55" s="11"/>
      <c r="C55" s="246">
        <v>5</v>
      </c>
      <c r="D55" s="47" t="s">
        <v>253</v>
      </c>
      <c r="E55" s="437">
        <v>1</v>
      </c>
      <c r="F55" s="415">
        <v>1</v>
      </c>
      <c r="G55" s="415">
        <v>1</v>
      </c>
      <c r="H55" s="40"/>
    </row>
    <row r="56" spans="1:8" x14ac:dyDescent="0.25">
      <c r="A56" s="135"/>
      <c r="B56" s="12"/>
      <c r="C56" s="15">
        <v>6</v>
      </c>
      <c r="D56" s="48" t="s">
        <v>85</v>
      </c>
      <c r="E56" s="446"/>
      <c r="F56" s="414"/>
      <c r="G56" s="414"/>
      <c r="H56" s="40"/>
    </row>
    <row r="57" spans="1:8" x14ac:dyDescent="0.25">
      <c r="A57" s="136"/>
      <c r="B57" s="21"/>
      <c r="C57" s="35"/>
      <c r="D57" s="46" t="s">
        <v>178</v>
      </c>
      <c r="E57" s="36">
        <f>E24+E25+E26+E28+E35+E42+E51+E52+E53+E54+E55</f>
        <v>15</v>
      </c>
      <c r="F57" s="221">
        <f>F24+F25+F26+F28+F35+F42+F51+F52+F53+F54+F55</f>
        <v>15</v>
      </c>
      <c r="G57" s="221">
        <f>G24+G25+G26+G28+G35+G42+G51+G52+G53+G54+G55</f>
        <v>15</v>
      </c>
      <c r="H57" s="25"/>
    </row>
    <row r="58" spans="1:8" x14ac:dyDescent="0.25">
      <c r="D58" s="2"/>
      <c r="E58" s="7"/>
      <c r="F58" s="1"/>
      <c r="G58" s="1"/>
    </row>
    <row r="59" spans="1:8" ht="38.25" x14ac:dyDescent="0.25">
      <c r="A59" s="441" t="s">
        <v>57</v>
      </c>
      <c r="B59" s="442"/>
      <c r="C59" s="443"/>
      <c r="D59" s="238" t="s">
        <v>2</v>
      </c>
      <c r="E59" s="411" t="s">
        <v>328</v>
      </c>
      <c r="F59" s="411" t="s">
        <v>327</v>
      </c>
      <c r="G59" s="411" t="s">
        <v>326</v>
      </c>
      <c r="H59" s="412" t="s">
        <v>319</v>
      </c>
    </row>
    <row r="60" spans="1:8" x14ac:dyDescent="0.25">
      <c r="A60" s="242" t="s">
        <v>9</v>
      </c>
      <c r="B60" s="27"/>
      <c r="C60" s="60"/>
      <c r="D60" s="62" t="s">
        <v>21</v>
      </c>
      <c r="E60" s="37"/>
      <c r="F60" s="37"/>
      <c r="G60" s="37"/>
      <c r="H60" s="37"/>
    </row>
    <row r="61" spans="1:8" ht="30" x14ac:dyDescent="0.25">
      <c r="A61" s="244" t="s">
        <v>10</v>
      </c>
      <c r="B61" s="157"/>
      <c r="C61" s="158"/>
      <c r="D61" s="159" t="s">
        <v>188</v>
      </c>
      <c r="E61" s="452">
        <v>1</v>
      </c>
      <c r="F61" s="415">
        <v>1</v>
      </c>
      <c r="G61" s="415">
        <v>1</v>
      </c>
      <c r="H61" s="26"/>
    </row>
    <row r="62" spans="1:8" x14ac:dyDescent="0.25">
      <c r="A62" s="53"/>
      <c r="B62" s="11"/>
      <c r="C62" s="17">
        <v>1</v>
      </c>
      <c r="D62" s="63" t="s">
        <v>11</v>
      </c>
      <c r="E62" s="452"/>
      <c r="F62" s="415"/>
      <c r="G62" s="415"/>
      <c r="H62" s="309" t="s">
        <v>218</v>
      </c>
    </row>
    <row r="63" spans="1:8" x14ac:dyDescent="0.25">
      <c r="A63" s="53"/>
      <c r="B63" s="11"/>
      <c r="C63" s="54" t="s">
        <v>91</v>
      </c>
      <c r="D63" s="40" t="s">
        <v>87</v>
      </c>
      <c r="E63" s="452"/>
      <c r="F63" s="415"/>
      <c r="G63" s="415"/>
      <c r="H63" s="309" t="s">
        <v>219</v>
      </c>
    </row>
    <row r="64" spans="1:8" x14ac:dyDescent="0.25">
      <c r="A64" s="53"/>
      <c r="B64" s="11"/>
      <c r="C64" s="54" t="s">
        <v>92</v>
      </c>
      <c r="D64" s="40" t="s">
        <v>88</v>
      </c>
      <c r="E64" s="452"/>
      <c r="F64" s="415"/>
      <c r="G64" s="415"/>
      <c r="H64" s="309" t="s">
        <v>220</v>
      </c>
    </row>
    <row r="65" spans="1:8" x14ac:dyDescent="0.25">
      <c r="A65" s="53"/>
      <c r="B65" s="11"/>
      <c r="C65" s="54" t="s">
        <v>93</v>
      </c>
      <c r="D65" s="40" t="s">
        <v>89</v>
      </c>
      <c r="E65" s="452"/>
      <c r="F65" s="415"/>
      <c r="G65" s="415"/>
      <c r="H65" s="309" t="s">
        <v>221</v>
      </c>
    </row>
    <row r="66" spans="1:8" x14ac:dyDescent="0.25">
      <c r="A66" s="53"/>
      <c r="B66" s="11"/>
      <c r="C66" s="54" t="s">
        <v>94</v>
      </c>
      <c r="D66" s="40" t="s">
        <v>90</v>
      </c>
      <c r="E66" s="452"/>
      <c r="F66" s="415"/>
      <c r="G66" s="415"/>
      <c r="H66" s="309" t="s">
        <v>222</v>
      </c>
    </row>
    <row r="67" spans="1:8" x14ac:dyDescent="0.25">
      <c r="A67" s="135"/>
      <c r="B67" s="12" t="s">
        <v>10</v>
      </c>
      <c r="C67" s="55" t="s">
        <v>95</v>
      </c>
      <c r="D67" s="9" t="s">
        <v>96</v>
      </c>
      <c r="E67" s="453"/>
      <c r="F67" s="414"/>
      <c r="G67" s="414"/>
      <c r="H67" s="311"/>
    </row>
    <row r="68" spans="1:8" x14ac:dyDescent="0.25">
      <c r="A68" s="142"/>
      <c r="B68" s="13"/>
      <c r="C68" s="19">
        <v>2</v>
      </c>
      <c r="D68" s="66" t="s">
        <v>12</v>
      </c>
      <c r="E68" s="445">
        <v>1</v>
      </c>
      <c r="F68" s="413">
        <v>1</v>
      </c>
      <c r="G68" s="413">
        <v>1</v>
      </c>
      <c r="H68" s="308"/>
    </row>
    <row r="69" spans="1:8" ht="30" x14ac:dyDescent="0.25">
      <c r="A69" s="53"/>
      <c r="B69" s="11"/>
      <c r="C69" s="64" t="s">
        <v>91</v>
      </c>
      <c r="D69" s="233" t="s">
        <v>97</v>
      </c>
      <c r="E69" s="437"/>
      <c r="F69" s="415"/>
      <c r="G69" s="415"/>
      <c r="H69" s="307"/>
    </row>
    <row r="70" spans="1:8" x14ac:dyDescent="0.25">
      <c r="A70" s="53"/>
      <c r="B70" s="11"/>
      <c r="C70" s="64" t="s">
        <v>92</v>
      </c>
      <c r="D70" s="40" t="s">
        <v>98</v>
      </c>
      <c r="E70" s="437"/>
      <c r="F70" s="415"/>
      <c r="G70" s="415"/>
      <c r="H70" s="307"/>
    </row>
    <row r="71" spans="1:8" ht="30" x14ac:dyDescent="0.25">
      <c r="A71" s="53"/>
      <c r="B71" s="11"/>
      <c r="C71" s="64" t="s">
        <v>93</v>
      </c>
      <c r="D71" s="47" t="s">
        <v>99</v>
      </c>
      <c r="E71" s="437"/>
      <c r="F71" s="415"/>
      <c r="G71" s="415"/>
      <c r="H71" s="307"/>
    </row>
    <row r="72" spans="1:8" x14ac:dyDescent="0.25">
      <c r="A72" s="53"/>
      <c r="B72" s="11"/>
      <c r="C72" s="64" t="s">
        <v>94</v>
      </c>
      <c r="D72" s="233" t="s">
        <v>100</v>
      </c>
      <c r="E72" s="437"/>
      <c r="F72" s="415"/>
      <c r="G72" s="415"/>
      <c r="H72" s="309" t="s">
        <v>223</v>
      </c>
    </row>
    <row r="73" spans="1:8" x14ac:dyDescent="0.25">
      <c r="A73" s="53"/>
      <c r="B73" s="11"/>
      <c r="C73" s="64"/>
      <c r="D73" s="47" t="s">
        <v>101</v>
      </c>
      <c r="E73" s="437"/>
      <c r="F73" s="415"/>
      <c r="G73" s="415"/>
      <c r="H73" s="309" t="s">
        <v>224</v>
      </c>
    </row>
    <row r="74" spans="1:8" x14ac:dyDescent="0.25">
      <c r="A74" s="53"/>
      <c r="B74" s="11"/>
      <c r="C74" s="64"/>
      <c r="D74" s="47" t="s">
        <v>102</v>
      </c>
      <c r="E74" s="437"/>
      <c r="F74" s="415"/>
      <c r="G74" s="415"/>
      <c r="H74" s="309" t="s">
        <v>225</v>
      </c>
    </row>
    <row r="75" spans="1:8" x14ac:dyDescent="0.25">
      <c r="A75" s="53"/>
      <c r="B75" s="11"/>
      <c r="C75" s="64"/>
      <c r="D75" s="47" t="s">
        <v>103</v>
      </c>
      <c r="E75" s="437"/>
      <c r="F75" s="415"/>
      <c r="G75" s="415"/>
      <c r="H75" s="309" t="s">
        <v>226</v>
      </c>
    </row>
    <row r="76" spans="1:8" x14ac:dyDescent="0.25">
      <c r="A76" s="53"/>
      <c r="B76" s="11"/>
      <c r="C76" s="64"/>
      <c r="D76" s="233" t="s">
        <v>104</v>
      </c>
      <c r="E76" s="437"/>
      <c r="F76" s="415"/>
      <c r="G76" s="415"/>
      <c r="H76" s="307"/>
    </row>
    <row r="77" spans="1:8" x14ac:dyDescent="0.25">
      <c r="A77" s="135"/>
      <c r="B77" s="12"/>
      <c r="C77" s="65"/>
      <c r="D77" s="48" t="s">
        <v>105</v>
      </c>
      <c r="E77" s="446"/>
      <c r="F77" s="414"/>
      <c r="G77" s="414"/>
      <c r="H77" s="310"/>
    </row>
    <row r="78" spans="1:8" x14ac:dyDescent="0.25">
      <c r="A78" s="142"/>
      <c r="B78" s="13"/>
      <c r="C78" s="19">
        <v>3</v>
      </c>
      <c r="D78" s="66" t="s">
        <v>13</v>
      </c>
      <c r="E78" s="445">
        <v>1</v>
      </c>
      <c r="F78" s="413">
        <v>1</v>
      </c>
      <c r="G78" s="413">
        <v>1</v>
      </c>
      <c r="H78" s="308"/>
    </row>
    <row r="79" spans="1:8" x14ac:dyDescent="0.25">
      <c r="A79" s="53"/>
      <c r="B79" s="11"/>
      <c r="C79" s="54" t="s">
        <v>91</v>
      </c>
      <c r="D79" s="47" t="s">
        <v>106</v>
      </c>
      <c r="E79" s="437"/>
      <c r="F79" s="415"/>
      <c r="G79" s="415"/>
      <c r="H79" s="309" t="s">
        <v>223</v>
      </c>
    </row>
    <row r="80" spans="1:8" x14ac:dyDescent="0.25">
      <c r="A80" s="53"/>
      <c r="B80" s="11"/>
      <c r="C80" s="54" t="s">
        <v>92</v>
      </c>
      <c r="D80" s="47" t="s">
        <v>107</v>
      </c>
      <c r="E80" s="437"/>
      <c r="F80" s="415"/>
      <c r="G80" s="415"/>
      <c r="H80" s="309" t="s">
        <v>224</v>
      </c>
    </row>
    <row r="81" spans="1:8" x14ac:dyDescent="0.25">
      <c r="A81" s="53"/>
      <c r="B81" s="11"/>
      <c r="C81" s="54" t="s">
        <v>93</v>
      </c>
      <c r="D81" s="47" t="s">
        <v>108</v>
      </c>
      <c r="E81" s="437"/>
      <c r="F81" s="415"/>
      <c r="G81" s="415"/>
      <c r="H81" s="309" t="s">
        <v>225</v>
      </c>
    </row>
    <row r="82" spans="1:8" x14ac:dyDescent="0.25">
      <c r="A82" s="135"/>
      <c r="B82" s="12"/>
      <c r="C82" s="55" t="s">
        <v>94</v>
      </c>
      <c r="D82" s="48" t="s">
        <v>109</v>
      </c>
      <c r="E82" s="446"/>
      <c r="F82" s="414"/>
      <c r="G82" s="414"/>
      <c r="H82" s="309" t="s">
        <v>226</v>
      </c>
    </row>
    <row r="83" spans="1:8" x14ac:dyDescent="0.25">
      <c r="A83" s="142"/>
      <c r="B83" s="13"/>
      <c r="C83" s="19">
        <v>4</v>
      </c>
      <c r="D83" s="67" t="s">
        <v>110</v>
      </c>
      <c r="E83" s="445">
        <v>1</v>
      </c>
      <c r="F83" s="413">
        <v>1</v>
      </c>
      <c r="G83" s="413">
        <v>1</v>
      </c>
      <c r="H83" s="308"/>
    </row>
    <row r="84" spans="1:8" x14ac:dyDescent="0.25">
      <c r="A84" s="53"/>
      <c r="B84" s="11"/>
      <c r="C84" s="54" t="s">
        <v>91</v>
      </c>
      <c r="D84" s="47" t="s">
        <v>111</v>
      </c>
      <c r="E84" s="437"/>
      <c r="F84" s="415"/>
      <c r="G84" s="415"/>
      <c r="H84" s="309" t="s">
        <v>227</v>
      </c>
    </row>
    <row r="85" spans="1:8" x14ac:dyDescent="0.25">
      <c r="A85" s="135"/>
      <c r="B85" s="12"/>
      <c r="C85" s="55" t="s">
        <v>92</v>
      </c>
      <c r="D85" s="48" t="s">
        <v>112</v>
      </c>
      <c r="E85" s="446"/>
      <c r="F85" s="414"/>
      <c r="G85" s="414"/>
      <c r="H85" s="309" t="s">
        <v>228</v>
      </c>
    </row>
    <row r="86" spans="1:8" x14ac:dyDescent="0.25">
      <c r="A86" s="142"/>
      <c r="B86" s="13"/>
      <c r="C86" s="19">
        <v>5</v>
      </c>
      <c r="D86" s="66" t="s">
        <v>115</v>
      </c>
      <c r="E86" s="445">
        <v>1</v>
      </c>
      <c r="F86" s="413">
        <v>1</v>
      </c>
      <c r="G86" s="413">
        <v>1</v>
      </c>
      <c r="H86" s="308"/>
    </row>
    <row r="87" spans="1:8" x14ac:dyDescent="0.25">
      <c r="A87" s="53"/>
      <c r="B87" s="11"/>
      <c r="C87" s="68" t="s">
        <v>91</v>
      </c>
      <c r="D87" s="47" t="s">
        <v>113</v>
      </c>
      <c r="E87" s="437"/>
      <c r="F87" s="415"/>
      <c r="G87" s="415"/>
      <c r="H87" s="309" t="s">
        <v>227</v>
      </c>
    </row>
    <row r="88" spans="1:8" x14ac:dyDescent="0.25">
      <c r="A88" s="135"/>
      <c r="B88" s="12"/>
      <c r="C88" s="69" t="s">
        <v>92</v>
      </c>
      <c r="D88" s="48" t="s">
        <v>114</v>
      </c>
      <c r="E88" s="446"/>
      <c r="F88" s="414"/>
      <c r="G88" s="414"/>
      <c r="H88" s="309" t="s">
        <v>228</v>
      </c>
    </row>
    <row r="89" spans="1:8" x14ac:dyDescent="0.25">
      <c r="A89" s="142"/>
      <c r="B89" s="13"/>
      <c r="C89" s="19">
        <v>6</v>
      </c>
      <c r="D89" s="66" t="s">
        <v>14</v>
      </c>
      <c r="E89" s="445">
        <v>1</v>
      </c>
      <c r="F89" s="413">
        <v>1</v>
      </c>
      <c r="G89" s="413">
        <v>1</v>
      </c>
      <c r="H89" s="308"/>
    </row>
    <row r="90" spans="1:8" ht="30" x14ac:dyDescent="0.25">
      <c r="A90" s="53"/>
      <c r="B90" s="11"/>
      <c r="C90" s="64" t="s">
        <v>91</v>
      </c>
      <c r="D90" s="47" t="s">
        <v>116</v>
      </c>
      <c r="E90" s="437"/>
      <c r="F90" s="415"/>
      <c r="G90" s="415"/>
      <c r="H90" s="309" t="s">
        <v>227</v>
      </c>
    </row>
    <row r="91" spans="1:8" x14ac:dyDescent="0.25">
      <c r="A91" s="135"/>
      <c r="B91" s="12"/>
      <c r="C91" s="65" t="s">
        <v>92</v>
      </c>
      <c r="D91" s="48" t="s">
        <v>117</v>
      </c>
      <c r="E91" s="446"/>
      <c r="F91" s="414"/>
      <c r="G91" s="414"/>
      <c r="H91" s="309" t="s">
        <v>228</v>
      </c>
    </row>
    <row r="92" spans="1:8" x14ac:dyDescent="0.25">
      <c r="A92" s="52" t="s">
        <v>17</v>
      </c>
      <c r="B92" s="97"/>
      <c r="C92" s="154"/>
      <c r="D92" s="66" t="s">
        <v>15</v>
      </c>
      <c r="E92" s="445">
        <v>1</v>
      </c>
      <c r="F92" s="413">
        <v>1</v>
      </c>
      <c r="G92" s="413">
        <v>1</v>
      </c>
      <c r="H92" s="308"/>
    </row>
    <row r="93" spans="1:8" x14ac:dyDescent="0.25">
      <c r="A93" s="53"/>
      <c r="B93" s="11"/>
      <c r="C93" s="64">
        <v>1</v>
      </c>
      <c r="D93" s="47" t="s">
        <v>118</v>
      </c>
      <c r="E93" s="437"/>
      <c r="F93" s="415"/>
      <c r="G93" s="415"/>
      <c r="H93" s="309" t="s">
        <v>229</v>
      </c>
    </row>
    <row r="94" spans="1:8" ht="30" x14ac:dyDescent="0.25">
      <c r="A94" s="53"/>
      <c r="B94" s="11"/>
      <c r="C94" s="64">
        <v>2</v>
      </c>
      <c r="D94" s="47" t="s">
        <v>119</v>
      </c>
      <c r="E94" s="437"/>
      <c r="F94" s="415"/>
      <c r="G94" s="415"/>
      <c r="H94" s="309" t="s">
        <v>230</v>
      </c>
    </row>
    <row r="95" spans="1:8" ht="30" x14ac:dyDescent="0.25">
      <c r="A95" s="135"/>
      <c r="B95" s="12"/>
      <c r="C95" s="65">
        <v>3</v>
      </c>
      <c r="D95" s="48" t="s">
        <v>120</v>
      </c>
      <c r="E95" s="446"/>
      <c r="F95" s="414"/>
      <c r="G95" s="414"/>
      <c r="H95" s="309" t="s">
        <v>231</v>
      </c>
    </row>
    <row r="96" spans="1:8" x14ac:dyDescent="0.25">
      <c r="A96" s="52" t="s">
        <v>18</v>
      </c>
      <c r="B96" s="97"/>
      <c r="C96" s="154"/>
      <c r="D96" s="66" t="s">
        <v>121</v>
      </c>
      <c r="E96" s="445">
        <v>1</v>
      </c>
      <c r="F96" s="413">
        <v>1</v>
      </c>
      <c r="G96" s="413">
        <v>1</v>
      </c>
      <c r="H96" s="308"/>
    </row>
    <row r="97" spans="1:8" ht="30" x14ac:dyDescent="0.25">
      <c r="A97" s="137"/>
      <c r="B97" s="11"/>
      <c r="C97" s="64">
        <v>1</v>
      </c>
      <c r="D97" s="47" t="s">
        <v>122</v>
      </c>
      <c r="E97" s="437"/>
      <c r="F97" s="415"/>
      <c r="G97" s="415"/>
      <c r="H97" s="309" t="s">
        <v>223</v>
      </c>
    </row>
    <row r="98" spans="1:8" x14ac:dyDescent="0.25">
      <c r="A98" s="137"/>
      <c r="B98" s="11"/>
      <c r="C98" s="64">
        <v>2</v>
      </c>
      <c r="D98" s="47" t="s">
        <v>123</v>
      </c>
      <c r="E98" s="437"/>
      <c r="F98" s="415"/>
      <c r="G98" s="415"/>
      <c r="H98" s="309" t="s">
        <v>224</v>
      </c>
    </row>
    <row r="99" spans="1:8" x14ac:dyDescent="0.25">
      <c r="A99" s="137"/>
      <c r="B99" s="11"/>
      <c r="C99" s="64">
        <v>3</v>
      </c>
      <c r="D99" s="47" t="s">
        <v>124</v>
      </c>
      <c r="E99" s="437"/>
      <c r="F99" s="415"/>
      <c r="G99" s="415"/>
      <c r="H99" s="309" t="s">
        <v>225</v>
      </c>
    </row>
    <row r="100" spans="1:8" ht="30" x14ac:dyDescent="0.25">
      <c r="A100" s="138"/>
      <c r="B100" s="12"/>
      <c r="C100" s="65">
        <v>4</v>
      </c>
      <c r="D100" s="48" t="s">
        <v>125</v>
      </c>
      <c r="E100" s="446"/>
      <c r="F100" s="414"/>
      <c r="G100" s="414"/>
      <c r="H100" s="309" t="s">
        <v>226</v>
      </c>
    </row>
    <row r="101" spans="1:8" x14ac:dyDescent="0.25">
      <c r="A101" s="52" t="s">
        <v>126</v>
      </c>
      <c r="B101" s="97"/>
      <c r="C101" s="154"/>
      <c r="D101" s="66" t="s">
        <v>16</v>
      </c>
      <c r="E101" s="445">
        <v>1</v>
      </c>
      <c r="F101" s="413">
        <v>1</v>
      </c>
      <c r="G101" s="413">
        <v>1</v>
      </c>
      <c r="H101" s="308"/>
    </row>
    <row r="102" spans="1:8" ht="30" x14ac:dyDescent="0.25">
      <c r="A102" s="53"/>
      <c r="B102" s="11"/>
      <c r="C102" s="64">
        <v>1</v>
      </c>
      <c r="D102" s="47" t="s">
        <v>127</v>
      </c>
      <c r="E102" s="437"/>
      <c r="F102" s="415"/>
      <c r="G102" s="415"/>
      <c r="H102" s="309" t="s">
        <v>232</v>
      </c>
    </row>
    <row r="103" spans="1:8" x14ac:dyDescent="0.25">
      <c r="A103" s="53"/>
      <c r="B103" s="11"/>
      <c r="C103" s="64">
        <v>2</v>
      </c>
      <c r="D103" s="47" t="s">
        <v>128</v>
      </c>
      <c r="E103" s="437"/>
      <c r="F103" s="415"/>
      <c r="G103" s="415"/>
      <c r="H103" s="309" t="s">
        <v>228</v>
      </c>
    </row>
    <row r="104" spans="1:8" ht="39" x14ac:dyDescent="0.25">
      <c r="A104" s="135"/>
      <c r="B104" s="12"/>
      <c r="C104" s="18"/>
      <c r="D104" s="70" t="s">
        <v>129</v>
      </c>
      <c r="E104" s="446"/>
      <c r="F104" s="414"/>
      <c r="G104" s="414"/>
      <c r="H104" s="310"/>
    </row>
    <row r="105" spans="1:8" x14ac:dyDescent="0.25">
      <c r="A105" s="52" t="s">
        <v>130</v>
      </c>
      <c r="B105" s="97" t="s">
        <v>18</v>
      </c>
      <c r="C105" s="154"/>
      <c r="D105" s="66" t="s">
        <v>20</v>
      </c>
      <c r="E105" s="445">
        <v>1</v>
      </c>
      <c r="F105" s="413">
        <v>1</v>
      </c>
      <c r="G105" s="413">
        <v>1</v>
      </c>
      <c r="H105" s="308"/>
    </row>
    <row r="106" spans="1:8" ht="30" x14ac:dyDescent="0.25">
      <c r="A106" s="137"/>
      <c r="B106" s="11"/>
      <c r="C106" s="31">
        <v>1</v>
      </c>
      <c r="D106" s="71" t="s">
        <v>131</v>
      </c>
      <c r="E106" s="437"/>
      <c r="F106" s="415"/>
      <c r="G106" s="415"/>
      <c r="H106" s="309" t="s">
        <v>232</v>
      </c>
    </row>
    <row r="107" spans="1:8" x14ac:dyDescent="0.25">
      <c r="A107" s="138"/>
      <c r="B107" s="12"/>
      <c r="C107" s="65">
        <v>2</v>
      </c>
      <c r="D107" s="72" t="s">
        <v>132</v>
      </c>
      <c r="E107" s="446"/>
      <c r="F107" s="414"/>
      <c r="G107" s="414"/>
      <c r="H107" s="309" t="s">
        <v>228</v>
      </c>
    </row>
    <row r="108" spans="1:8" x14ac:dyDescent="0.25">
      <c r="A108" s="139"/>
      <c r="B108" s="21"/>
      <c r="C108" s="35"/>
      <c r="D108" s="22" t="s">
        <v>178</v>
      </c>
      <c r="E108" s="36">
        <f>E61+E68+E78+E83+E86+E89+E92+E96+E101+E105</f>
        <v>10</v>
      </c>
      <c r="F108" s="222">
        <f>F61+F68+F78+F83+F86+F89+F92+F96+F101+F105</f>
        <v>10</v>
      </c>
      <c r="G108" s="222">
        <f>G61+G68+G78+G83+G86+G89+G92+G96+G101+G105</f>
        <v>10</v>
      </c>
      <c r="H108" s="25"/>
    </row>
    <row r="109" spans="1:8" x14ac:dyDescent="0.25">
      <c r="A109" s="140"/>
      <c r="D109" s="2"/>
      <c r="E109" s="56"/>
    </row>
    <row r="110" spans="1:8" ht="38.25" x14ac:dyDescent="0.25">
      <c r="A110" s="441" t="s">
        <v>57</v>
      </c>
      <c r="B110" s="442"/>
      <c r="C110" s="443"/>
      <c r="D110" s="238" t="s">
        <v>2</v>
      </c>
      <c r="E110" s="411" t="s">
        <v>328</v>
      </c>
      <c r="F110" s="411" t="s">
        <v>327</v>
      </c>
      <c r="G110" s="411" t="s">
        <v>326</v>
      </c>
      <c r="H110" s="412" t="s">
        <v>319</v>
      </c>
    </row>
    <row r="111" spans="1:8" x14ac:dyDescent="0.25">
      <c r="A111" s="242" t="s">
        <v>19</v>
      </c>
      <c r="B111" s="74"/>
      <c r="C111" s="75"/>
      <c r="D111" s="76" t="s">
        <v>22</v>
      </c>
      <c r="E111" s="37"/>
      <c r="F111" s="37"/>
      <c r="G111" s="37"/>
      <c r="H111" s="37"/>
    </row>
    <row r="112" spans="1:8" x14ac:dyDescent="0.25">
      <c r="A112" s="244" t="s">
        <v>23</v>
      </c>
      <c r="B112" s="155"/>
      <c r="C112" s="156"/>
      <c r="D112" s="63" t="s">
        <v>24</v>
      </c>
      <c r="E112" s="437">
        <v>1</v>
      </c>
      <c r="F112" s="415">
        <v>1</v>
      </c>
      <c r="G112" s="415">
        <v>1</v>
      </c>
      <c r="H112" s="40"/>
    </row>
    <row r="113" spans="1:8" x14ac:dyDescent="0.25">
      <c r="A113" s="135"/>
      <c r="B113" s="12"/>
      <c r="C113" s="18">
        <v>1</v>
      </c>
      <c r="D113" s="9" t="s">
        <v>133</v>
      </c>
      <c r="E113" s="446"/>
      <c r="F113" s="414"/>
      <c r="G113" s="414"/>
      <c r="H113" s="9"/>
    </row>
    <row r="114" spans="1:8" x14ac:dyDescent="0.25">
      <c r="A114" s="52" t="s">
        <v>25</v>
      </c>
      <c r="B114" s="97"/>
      <c r="C114" s="154"/>
      <c r="D114" s="66" t="s">
        <v>26</v>
      </c>
      <c r="E114" s="445">
        <v>9</v>
      </c>
      <c r="F114" s="413">
        <v>9</v>
      </c>
      <c r="G114" s="413">
        <v>9</v>
      </c>
      <c r="H114" s="168" t="s">
        <v>191</v>
      </c>
    </row>
    <row r="115" spans="1:8" x14ac:dyDescent="0.25">
      <c r="A115" s="53"/>
      <c r="B115" s="11"/>
      <c r="C115" s="17">
        <v>1</v>
      </c>
      <c r="D115" s="40" t="s">
        <v>134</v>
      </c>
      <c r="E115" s="437"/>
      <c r="F115" s="415"/>
      <c r="G115" s="415"/>
      <c r="H115" s="455" t="s">
        <v>233</v>
      </c>
    </row>
    <row r="116" spans="1:8" x14ac:dyDescent="0.25">
      <c r="A116" s="53"/>
      <c r="B116" s="11"/>
      <c r="C116" s="64" t="s">
        <v>91</v>
      </c>
      <c r="D116" s="40" t="s">
        <v>145</v>
      </c>
      <c r="E116" s="437"/>
      <c r="F116" s="415"/>
      <c r="G116" s="415"/>
      <c r="H116" s="455"/>
    </row>
    <row r="117" spans="1:8" ht="30" x14ac:dyDescent="0.25">
      <c r="A117" s="53"/>
      <c r="B117" s="11"/>
      <c r="C117" s="64" t="s">
        <v>92</v>
      </c>
      <c r="D117" s="233" t="s">
        <v>146</v>
      </c>
      <c r="E117" s="437"/>
      <c r="F117" s="415"/>
      <c r="G117" s="415"/>
      <c r="H117" s="455"/>
    </row>
    <row r="118" spans="1:8" x14ac:dyDescent="0.25">
      <c r="A118" s="53"/>
      <c r="B118" s="11"/>
      <c r="C118" s="64" t="s">
        <v>93</v>
      </c>
      <c r="D118" s="40" t="s">
        <v>144</v>
      </c>
      <c r="E118" s="437"/>
      <c r="F118" s="415"/>
      <c r="G118" s="415"/>
      <c r="H118" s="455"/>
    </row>
    <row r="119" spans="1:8" x14ac:dyDescent="0.25">
      <c r="A119" s="53"/>
      <c r="B119" s="11"/>
      <c r="C119" s="64" t="s">
        <v>94</v>
      </c>
      <c r="D119" s="40" t="s">
        <v>143</v>
      </c>
      <c r="E119" s="437"/>
      <c r="F119" s="415"/>
      <c r="G119" s="415"/>
      <c r="H119" s="455"/>
    </row>
    <row r="120" spans="1:8" x14ac:dyDescent="0.25">
      <c r="A120" s="53"/>
      <c r="B120" s="11"/>
      <c r="C120" s="64" t="s">
        <v>95</v>
      </c>
      <c r="D120" s="40" t="s">
        <v>142</v>
      </c>
      <c r="E120" s="437"/>
      <c r="F120" s="415"/>
      <c r="G120" s="415"/>
      <c r="H120" s="455"/>
    </row>
    <row r="121" spans="1:8" x14ac:dyDescent="0.25">
      <c r="A121" s="53"/>
      <c r="B121" s="11"/>
      <c r="C121" s="64" t="s">
        <v>135</v>
      </c>
      <c r="D121" s="40" t="s">
        <v>141</v>
      </c>
      <c r="E121" s="437"/>
      <c r="F121" s="415"/>
      <c r="G121" s="415"/>
      <c r="H121" s="455"/>
    </row>
    <row r="122" spans="1:8" x14ac:dyDescent="0.25">
      <c r="A122" s="53"/>
      <c r="B122" s="11"/>
      <c r="C122" s="64" t="s">
        <v>136</v>
      </c>
      <c r="D122" s="40" t="s">
        <v>242</v>
      </c>
      <c r="E122" s="437"/>
      <c r="F122" s="415"/>
      <c r="G122" s="415"/>
      <c r="H122" s="455"/>
    </row>
    <row r="123" spans="1:8" x14ac:dyDescent="0.25">
      <c r="A123" s="53"/>
      <c r="B123" s="11"/>
      <c r="C123" s="64" t="s">
        <v>137</v>
      </c>
      <c r="D123" s="40" t="s">
        <v>140</v>
      </c>
      <c r="E123" s="437"/>
      <c r="F123" s="415"/>
      <c r="G123" s="415"/>
      <c r="H123" s="455"/>
    </row>
    <row r="124" spans="1:8" x14ac:dyDescent="0.25">
      <c r="A124" s="135"/>
      <c r="B124" s="12"/>
      <c r="C124" s="65" t="s">
        <v>138</v>
      </c>
      <c r="D124" s="9" t="s">
        <v>139</v>
      </c>
      <c r="E124" s="446"/>
      <c r="F124" s="414"/>
      <c r="G124" s="414"/>
      <c r="H124" s="455"/>
    </row>
    <row r="125" spans="1:8" x14ac:dyDescent="0.25">
      <c r="A125" s="136"/>
      <c r="B125" s="21"/>
      <c r="C125" s="21"/>
      <c r="D125" s="22" t="s">
        <v>176</v>
      </c>
      <c r="E125" s="36">
        <f>E112+E114</f>
        <v>10</v>
      </c>
      <c r="F125" s="223">
        <f>F112+F114</f>
        <v>10</v>
      </c>
      <c r="G125" s="223">
        <f>G112+G114</f>
        <v>10</v>
      </c>
      <c r="H125" s="25"/>
    </row>
    <row r="126" spans="1:8" x14ac:dyDescent="0.25">
      <c r="D126" s="2"/>
      <c r="E126" s="94"/>
      <c r="F126" s="1"/>
      <c r="G126" s="1"/>
    </row>
    <row r="127" spans="1:8" ht="38.25" x14ac:dyDescent="0.25">
      <c r="A127" s="441" t="s">
        <v>57</v>
      </c>
      <c r="B127" s="442"/>
      <c r="C127" s="443"/>
      <c r="D127" s="238" t="s">
        <v>2</v>
      </c>
      <c r="E127" s="411" t="s">
        <v>328</v>
      </c>
      <c r="F127" s="411" t="s">
        <v>327</v>
      </c>
      <c r="G127" s="411" t="s">
        <v>326</v>
      </c>
      <c r="H127" s="412" t="s">
        <v>319</v>
      </c>
    </row>
    <row r="128" spans="1:8" x14ac:dyDescent="0.25">
      <c r="A128" s="143" t="s">
        <v>27</v>
      </c>
      <c r="B128" s="77"/>
      <c r="C128" s="78"/>
      <c r="D128" s="85" t="s">
        <v>238</v>
      </c>
      <c r="E128" s="88"/>
      <c r="F128" s="88"/>
      <c r="G128" s="88"/>
      <c r="H128" s="37"/>
    </row>
    <row r="129" spans="1:8" x14ac:dyDescent="0.25">
      <c r="A129" s="144"/>
      <c r="B129" s="79"/>
      <c r="C129" s="80"/>
      <c r="D129" s="86" t="s">
        <v>161</v>
      </c>
      <c r="E129" s="239" t="s">
        <v>172</v>
      </c>
      <c r="F129" s="24" t="s">
        <v>172</v>
      </c>
      <c r="G129" s="24" t="s">
        <v>172</v>
      </c>
      <c r="H129" s="165" t="s">
        <v>190</v>
      </c>
    </row>
    <row r="130" spans="1:8" x14ac:dyDescent="0.25">
      <c r="A130" s="144" t="s">
        <v>29</v>
      </c>
      <c r="B130" s="79"/>
      <c r="C130" s="80"/>
      <c r="D130" s="134" t="s">
        <v>183</v>
      </c>
      <c r="E130" s="447">
        <v>4</v>
      </c>
      <c r="F130" s="415">
        <v>4</v>
      </c>
      <c r="G130" s="415">
        <v>4</v>
      </c>
      <c r="H130" s="168" t="s">
        <v>191</v>
      </c>
    </row>
    <row r="131" spans="1:8" x14ac:dyDescent="0.25">
      <c r="A131" s="145"/>
      <c r="B131" s="81"/>
      <c r="C131" s="82">
        <v>1</v>
      </c>
      <c r="D131" s="86" t="s">
        <v>184</v>
      </c>
      <c r="E131" s="447"/>
      <c r="F131" s="415"/>
      <c r="G131" s="415"/>
      <c r="H131" s="455" t="s">
        <v>195</v>
      </c>
    </row>
    <row r="132" spans="1:8" x14ac:dyDescent="0.25">
      <c r="A132" s="145"/>
      <c r="B132" s="81"/>
      <c r="C132" s="82">
        <v>2</v>
      </c>
      <c r="D132" s="86" t="s">
        <v>185</v>
      </c>
      <c r="E132" s="447"/>
      <c r="F132" s="415"/>
      <c r="G132" s="415"/>
      <c r="H132" s="455"/>
    </row>
    <row r="133" spans="1:8" x14ac:dyDescent="0.25">
      <c r="A133" s="145"/>
      <c r="B133" s="81"/>
      <c r="C133" s="82">
        <v>3</v>
      </c>
      <c r="D133" s="86" t="s">
        <v>186</v>
      </c>
      <c r="E133" s="447"/>
      <c r="F133" s="415"/>
      <c r="G133" s="415"/>
      <c r="H133" s="455"/>
    </row>
    <row r="134" spans="1:8" x14ac:dyDescent="0.25">
      <c r="A134" s="146"/>
      <c r="B134" s="83"/>
      <c r="C134" s="84">
        <v>4</v>
      </c>
      <c r="D134" s="87" t="s">
        <v>187</v>
      </c>
      <c r="E134" s="448"/>
      <c r="F134" s="414"/>
      <c r="G134" s="414"/>
      <c r="H134" s="456"/>
    </row>
    <row r="135" spans="1:8" x14ac:dyDescent="0.25">
      <c r="A135" s="147" t="s">
        <v>33</v>
      </c>
      <c r="B135" s="128"/>
      <c r="C135" s="132"/>
      <c r="D135" s="130" t="s">
        <v>30</v>
      </c>
      <c r="E135" s="449">
        <v>3</v>
      </c>
      <c r="F135" s="413">
        <v>3</v>
      </c>
      <c r="G135" s="413">
        <v>3</v>
      </c>
      <c r="H135" s="168" t="s">
        <v>191</v>
      </c>
    </row>
    <row r="136" spans="1:8" ht="36.75" x14ac:dyDescent="0.25">
      <c r="A136" s="146"/>
      <c r="B136" s="83"/>
      <c r="C136" s="84">
        <v>1</v>
      </c>
      <c r="D136" s="167" t="s">
        <v>162</v>
      </c>
      <c r="E136" s="448"/>
      <c r="F136" s="414"/>
      <c r="G136" s="414"/>
      <c r="H136" s="166" t="s">
        <v>234</v>
      </c>
    </row>
    <row r="137" spans="1:8" x14ac:dyDescent="0.25">
      <c r="A137" s="147" t="s">
        <v>34</v>
      </c>
      <c r="B137" s="128"/>
      <c r="C137" s="132"/>
      <c r="D137" s="130" t="s">
        <v>31</v>
      </c>
      <c r="E137" s="449">
        <v>10</v>
      </c>
      <c r="F137" s="413">
        <v>10</v>
      </c>
      <c r="G137" s="413">
        <v>10</v>
      </c>
      <c r="H137" s="168" t="s">
        <v>191</v>
      </c>
    </row>
    <row r="138" spans="1:8" ht="180.75" x14ac:dyDescent="0.25">
      <c r="A138" s="146"/>
      <c r="B138" s="83"/>
      <c r="C138" s="84">
        <v>1</v>
      </c>
      <c r="D138" s="167" t="s">
        <v>163</v>
      </c>
      <c r="E138" s="448"/>
      <c r="F138" s="414"/>
      <c r="G138" s="414"/>
      <c r="H138" s="166" t="s">
        <v>235</v>
      </c>
    </row>
    <row r="139" spans="1:8" x14ac:dyDescent="0.25">
      <c r="A139" s="147" t="s">
        <v>165</v>
      </c>
      <c r="B139" s="128"/>
      <c r="C139" s="132"/>
      <c r="D139" s="133" t="s">
        <v>32</v>
      </c>
      <c r="E139" s="449">
        <v>4</v>
      </c>
      <c r="F139" s="413">
        <v>4</v>
      </c>
      <c r="G139" s="413">
        <v>4</v>
      </c>
      <c r="H139" s="168" t="s">
        <v>191</v>
      </c>
    </row>
    <row r="140" spans="1:8" ht="72.75" x14ac:dyDescent="0.25">
      <c r="A140" s="146"/>
      <c r="B140" s="83"/>
      <c r="C140" s="84">
        <v>1</v>
      </c>
      <c r="D140" s="167" t="s">
        <v>164</v>
      </c>
      <c r="E140" s="448"/>
      <c r="F140" s="414"/>
      <c r="G140" s="414"/>
      <c r="H140" s="166" t="s">
        <v>236</v>
      </c>
    </row>
    <row r="141" spans="1:8" x14ac:dyDescent="0.25">
      <c r="A141" s="147" t="s">
        <v>168</v>
      </c>
      <c r="B141" s="128"/>
      <c r="C141" s="129"/>
      <c r="D141" s="130" t="s">
        <v>166</v>
      </c>
      <c r="E141" s="449">
        <v>3</v>
      </c>
      <c r="F141" s="413">
        <v>3</v>
      </c>
      <c r="G141" s="413">
        <v>3</v>
      </c>
      <c r="H141" s="168" t="s">
        <v>191</v>
      </c>
    </row>
    <row r="142" spans="1:8" ht="36.75" x14ac:dyDescent="0.25">
      <c r="A142" s="145"/>
      <c r="B142" s="81"/>
      <c r="C142" s="82">
        <v>1</v>
      </c>
      <c r="D142" s="169" t="s">
        <v>182</v>
      </c>
      <c r="E142" s="447"/>
      <c r="F142" s="415"/>
      <c r="G142" s="415"/>
      <c r="H142" s="166" t="s">
        <v>193</v>
      </c>
    </row>
    <row r="143" spans="1:8" ht="36.75" x14ac:dyDescent="0.25">
      <c r="A143" s="146"/>
      <c r="B143" s="83"/>
      <c r="C143" s="84">
        <v>2</v>
      </c>
      <c r="D143" s="167" t="s">
        <v>167</v>
      </c>
      <c r="E143" s="240">
        <v>3</v>
      </c>
      <c r="F143" s="400">
        <v>3</v>
      </c>
      <c r="G143" s="237">
        <v>3</v>
      </c>
      <c r="H143" s="166" t="s">
        <v>192</v>
      </c>
    </row>
    <row r="144" spans="1:8" x14ac:dyDescent="0.25">
      <c r="A144" s="147" t="s">
        <v>170</v>
      </c>
      <c r="B144" s="128"/>
      <c r="C144" s="129"/>
      <c r="D144" s="131" t="s">
        <v>169</v>
      </c>
      <c r="E144" s="449">
        <v>3</v>
      </c>
      <c r="F144" s="413">
        <v>3</v>
      </c>
      <c r="G144" s="413">
        <v>3</v>
      </c>
      <c r="H144" s="168" t="s">
        <v>191</v>
      </c>
    </row>
    <row r="145" spans="1:8" ht="36.75" x14ac:dyDescent="0.25">
      <c r="A145" s="148"/>
      <c r="B145" s="92"/>
      <c r="C145" s="84">
        <v>1</v>
      </c>
      <c r="D145" s="167" t="s">
        <v>237</v>
      </c>
      <c r="E145" s="448"/>
      <c r="F145" s="414"/>
      <c r="G145" s="414"/>
      <c r="H145" s="166" t="s">
        <v>194</v>
      </c>
    </row>
    <row r="146" spans="1:8" x14ac:dyDescent="0.25">
      <c r="A146" s="147" t="s">
        <v>179</v>
      </c>
      <c r="B146" s="128"/>
      <c r="C146" s="129"/>
      <c r="D146" s="130" t="s">
        <v>171</v>
      </c>
      <c r="E146" s="449">
        <v>5</v>
      </c>
      <c r="F146" s="413">
        <v>5</v>
      </c>
      <c r="G146" s="413">
        <v>5</v>
      </c>
      <c r="H146" s="168" t="s">
        <v>191</v>
      </c>
    </row>
    <row r="147" spans="1:8" ht="180" x14ac:dyDescent="0.25">
      <c r="A147" s="146"/>
      <c r="B147" s="83"/>
      <c r="C147" s="84">
        <v>1</v>
      </c>
      <c r="D147" s="167" t="s">
        <v>214</v>
      </c>
      <c r="E147" s="448"/>
      <c r="F147" s="414"/>
      <c r="G147" s="414"/>
      <c r="H147" s="170" t="s">
        <v>316</v>
      </c>
    </row>
    <row r="148" spans="1:8" x14ac:dyDescent="0.25">
      <c r="A148" s="149"/>
      <c r="B148" s="99"/>
      <c r="C148" s="100"/>
      <c r="D148" s="101" t="s">
        <v>176</v>
      </c>
      <c r="E148" s="102">
        <f>E130+E135+E137+E139+E141+E143+E144+E146</f>
        <v>35</v>
      </c>
      <c r="F148" s="224">
        <f>F130+F135+F137+F139+F141+F143+F144+F146</f>
        <v>35</v>
      </c>
      <c r="G148" s="224">
        <f>G130+G135+G137+G139+G141+G143+G144+G146</f>
        <v>35</v>
      </c>
      <c r="H148" s="25"/>
    </row>
    <row r="149" spans="1:8" x14ac:dyDescent="0.25">
      <c r="E149" s="56"/>
    </row>
    <row r="150" spans="1:8" ht="38.25" x14ac:dyDescent="0.25">
      <c r="A150" s="441" t="s">
        <v>57</v>
      </c>
      <c r="B150" s="442"/>
      <c r="C150" s="443"/>
      <c r="D150" s="238" t="s">
        <v>2</v>
      </c>
      <c r="E150" s="411" t="s">
        <v>328</v>
      </c>
      <c r="F150" s="411" t="s">
        <v>327</v>
      </c>
      <c r="G150" s="411" t="s">
        <v>326</v>
      </c>
      <c r="H150" s="412" t="s">
        <v>319</v>
      </c>
    </row>
    <row r="151" spans="1:8" x14ac:dyDescent="0.25">
      <c r="A151" s="242" t="s">
        <v>35</v>
      </c>
      <c r="B151" s="74"/>
      <c r="C151" s="75"/>
      <c r="D151" s="76" t="s">
        <v>36</v>
      </c>
      <c r="E151" s="37"/>
      <c r="F151" s="37"/>
      <c r="G151" s="37"/>
      <c r="H151" s="37"/>
    </row>
    <row r="152" spans="1:8" ht="30.75" x14ac:dyDescent="0.3">
      <c r="A152" s="53"/>
      <c r="B152" s="11"/>
      <c r="C152" s="64"/>
      <c r="D152" s="47" t="s">
        <v>147</v>
      </c>
      <c r="E152" s="437">
        <v>2</v>
      </c>
      <c r="F152" s="415">
        <v>2</v>
      </c>
      <c r="G152" s="415">
        <v>2</v>
      </c>
      <c r="H152" s="300"/>
    </row>
    <row r="153" spans="1:8" ht="18.75" x14ac:dyDescent="0.3">
      <c r="A153" s="244" t="s">
        <v>37</v>
      </c>
      <c r="B153" s="11"/>
      <c r="C153" s="17"/>
      <c r="D153" s="63" t="s">
        <v>148</v>
      </c>
      <c r="E153" s="437"/>
      <c r="F153" s="415"/>
      <c r="G153" s="415"/>
      <c r="H153" s="300"/>
    </row>
    <row r="154" spans="1:8" ht="30" x14ac:dyDescent="0.25">
      <c r="A154" s="53"/>
      <c r="B154" s="11"/>
      <c r="C154" s="64">
        <v>1</v>
      </c>
      <c r="D154" s="47" t="s">
        <v>153</v>
      </c>
      <c r="E154" s="437"/>
      <c r="F154" s="415"/>
      <c r="G154" s="415"/>
      <c r="H154" s="319" t="s">
        <v>215</v>
      </c>
    </row>
    <row r="155" spans="1:8" x14ac:dyDescent="0.25">
      <c r="A155" s="135"/>
      <c r="B155" s="12"/>
      <c r="C155" s="65">
        <v>2</v>
      </c>
      <c r="D155" s="48" t="s">
        <v>156</v>
      </c>
      <c r="E155" s="235">
        <v>2</v>
      </c>
      <c r="F155" s="400">
        <v>2</v>
      </c>
      <c r="G155" s="237">
        <v>2</v>
      </c>
      <c r="H155" s="319" t="s">
        <v>240</v>
      </c>
    </row>
    <row r="156" spans="1:8" x14ac:dyDescent="0.25">
      <c r="A156" s="52" t="s">
        <v>38</v>
      </c>
      <c r="B156" s="13"/>
      <c r="C156" s="95"/>
      <c r="D156" s="66" t="s">
        <v>149</v>
      </c>
      <c r="E156" s="445">
        <v>2</v>
      </c>
      <c r="F156" s="413">
        <v>2</v>
      </c>
      <c r="G156" s="413">
        <v>2</v>
      </c>
      <c r="H156" s="308"/>
    </row>
    <row r="157" spans="1:8" ht="30" x14ac:dyDescent="0.25">
      <c r="A157" s="53"/>
      <c r="B157" s="11"/>
      <c r="C157" s="64">
        <v>1</v>
      </c>
      <c r="D157" s="47" t="s">
        <v>150</v>
      </c>
      <c r="E157" s="437"/>
      <c r="F157" s="415"/>
      <c r="G157" s="415"/>
      <c r="H157" s="319" t="s">
        <v>215</v>
      </c>
    </row>
    <row r="158" spans="1:8" x14ac:dyDescent="0.25">
      <c r="A158" s="135"/>
      <c r="B158" s="12"/>
      <c r="C158" s="65">
        <v>2</v>
      </c>
      <c r="D158" s="48" t="s">
        <v>156</v>
      </c>
      <c r="E158" s="235">
        <v>1</v>
      </c>
      <c r="F158" s="400">
        <v>1</v>
      </c>
      <c r="G158" s="237">
        <v>1</v>
      </c>
      <c r="H158" s="319" t="s">
        <v>240</v>
      </c>
    </row>
    <row r="159" spans="1:8" x14ac:dyDescent="0.25">
      <c r="A159" s="52" t="s">
        <v>39</v>
      </c>
      <c r="B159" s="13"/>
      <c r="C159" s="95"/>
      <c r="D159" s="66" t="s">
        <v>151</v>
      </c>
      <c r="E159" s="445">
        <v>2</v>
      </c>
      <c r="F159" s="413">
        <v>2</v>
      </c>
      <c r="G159" s="413">
        <v>2</v>
      </c>
      <c r="H159" s="308"/>
    </row>
    <row r="160" spans="1:8" x14ac:dyDescent="0.25">
      <c r="A160" s="53"/>
      <c r="B160" s="11"/>
      <c r="C160" s="64">
        <v>1</v>
      </c>
      <c r="D160" s="47" t="s">
        <v>155</v>
      </c>
      <c r="E160" s="437"/>
      <c r="F160" s="415"/>
      <c r="G160" s="415"/>
      <c r="H160" s="307"/>
    </row>
    <row r="161" spans="1:8" x14ac:dyDescent="0.25">
      <c r="A161" s="53"/>
      <c r="B161" s="11"/>
      <c r="C161" s="64">
        <v>2</v>
      </c>
      <c r="D161" s="47" t="s">
        <v>239</v>
      </c>
      <c r="E161" s="234">
        <v>2</v>
      </c>
      <c r="F161" s="399">
        <v>2</v>
      </c>
      <c r="G161" s="236">
        <v>2</v>
      </c>
      <c r="H161" s="319" t="s">
        <v>215</v>
      </c>
    </row>
    <row r="162" spans="1:8" x14ac:dyDescent="0.25">
      <c r="A162" s="135"/>
      <c r="B162" s="12"/>
      <c r="C162" s="65">
        <v>3</v>
      </c>
      <c r="D162" s="48" t="s">
        <v>181</v>
      </c>
      <c r="E162" s="235">
        <v>2</v>
      </c>
      <c r="F162" s="400">
        <v>2</v>
      </c>
      <c r="G162" s="237">
        <v>2</v>
      </c>
      <c r="H162" s="319" t="s">
        <v>240</v>
      </c>
    </row>
    <row r="163" spans="1:8" x14ac:dyDescent="0.25">
      <c r="A163" s="52" t="s">
        <v>40</v>
      </c>
      <c r="B163" s="13"/>
      <c r="C163" s="95"/>
      <c r="D163" s="67" t="s">
        <v>152</v>
      </c>
      <c r="E163" s="445">
        <v>2</v>
      </c>
      <c r="F163" s="413">
        <v>2</v>
      </c>
      <c r="G163" s="413">
        <v>2</v>
      </c>
      <c r="H163" s="308"/>
    </row>
    <row r="164" spans="1:8" ht="30" x14ac:dyDescent="0.25">
      <c r="A164" s="53"/>
      <c r="B164" s="11"/>
      <c r="C164" s="64">
        <v>1</v>
      </c>
      <c r="D164" s="47" t="s">
        <v>154</v>
      </c>
      <c r="E164" s="437"/>
      <c r="F164" s="415"/>
      <c r="G164" s="415"/>
      <c r="H164" s="319" t="s">
        <v>215</v>
      </c>
    </row>
    <row r="165" spans="1:8" x14ac:dyDescent="0.25">
      <c r="A165" s="135"/>
      <c r="B165" s="12"/>
      <c r="C165" s="65">
        <v>2</v>
      </c>
      <c r="D165" s="48" t="s">
        <v>160</v>
      </c>
      <c r="E165" s="235">
        <v>2</v>
      </c>
      <c r="F165" s="400">
        <v>2</v>
      </c>
      <c r="G165" s="237">
        <v>2</v>
      </c>
      <c r="H165" s="319" t="s">
        <v>240</v>
      </c>
    </row>
    <row r="166" spans="1:8" x14ac:dyDescent="0.25">
      <c r="A166" s="52" t="s">
        <v>42</v>
      </c>
      <c r="B166" s="13"/>
      <c r="C166" s="95"/>
      <c r="D166" s="67" t="s">
        <v>41</v>
      </c>
      <c r="E166" s="445">
        <v>2</v>
      </c>
      <c r="F166" s="413">
        <v>2</v>
      </c>
      <c r="G166" s="413">
        <v>2</v>
      </c>
      <c r="H166" s="308"/>
    </row>
    <row r="167" spans="1:8" ht="30" x14ac:dyDescent="0.25">
      <c r="A167" s="53"/>
      <c r="B167" s="11"/>
      <c r="C167" s="64">
        <v>1</v>
      </c>
      <c r="D167" s="47" t="s">
        <v>241</v>
      </c>
      <c r="E167" s="437"/>
      <c r="F167" s="415"/>
      <c r="G167" s="415"/>
      <c r="H167" s="319" t="s">
        <v>215</v>
      </c>
    </row>
    <row r="168" spans="1:8" x14ac:dyDescent="0.25">
      <c r="A168" s="151"/>
      <c r="B168" s="96"/>
      <c r="C168" s="65">
        <v>2</v>
      </c>
      <c r="D168" s="48" t="s">
        <v>156</v>
      </c>
      <c r="E168" s="235">
        <v>2</v>
      </c>
      <c r="F168" s="400">
        <v>2</v>
      </c>
      <c r="G168" s="272">
        <v>2</v>
      </c>
      <c r="H168" s="319" t="s">
        <v>240</v>
      </c>
    </row>
    <row r="169" spans="1:8" x14ac:dyDescent="0.25">
      <c r="A169" s="261" t="s">
        <v>157</v>
      </c>
      <c r="B169" s="262"/>
      <c r="C169" s="288"/>
      <c r="D169" s="268" t="s">
        <v>159</v>
      </c>
      <c r="E169" s="464">
        <v>2</v>
      </c>
      <c r="F169" s="459">
        <v>2</v>
      </c>
      <c r="G169" s="459">
        <v>2</v>
      </c>
      <c r="H169" s="395"/>
    </row>
    <row r="170" spans="1:8" ht="30" x14ac:dyDescent="0.25">
      <c r="A170" s="253"/>
      <c r="B170" s="254"/>
      <c r="C170" s="264">
        <v>1</v>
      </c>
      <c r="D170" s="256" t="s">
        <v>158</v>
      </c>
      <c r="E170" s="465"/>
      <c r="F170" s="457"/>
      <c r="G170" s="457"/>
      <c r="H170" s="324" t="s">
        <v>215</v>
      </c>
    </row>
    <row r="171" spans="1:8" x14ac:dyDescent="0.25">
      <c r="A171" s="290"/>
      <c r="B171" s="291"/>
      <c r="C171" s="265">
        <v>2</v>
      </c>
      <c r="D171" s="260" t="s">
        <v>156</v>
      </c>
      <c r="E171" s="274">
        <v>2</v>
      </c>
      <c r="F171" s="402">
        <v>2</v>
      </c>
      <c r="G171" s="390">
        <v>2</v>
      </c>
      <c r="H171" s="324" t="s">
        <v>240</v>
      </c>
    </row>
    <row r="172" spans="1:8" x14ac:dyDescent="0.25">
      <c r="A172" s="152"/>
      <c r="B172" s="103"/>
      <c r="C172" s="104"/>
      <c r="D172" s="73" t="s">
        <v>176</v>
      </c>
      <c r="E172" s="105">
        <f>E152+E155+E156+E158+E159+E161+E162+E163+E165+E166+E168+E169+E171</f>
        <v>25</v>
      </c>
      <c r="F172" s="229">
        <f>F152+F155+F156+F158+F159+F161+F162+F163+F165+F166+F168+F169+F171</f>
        <v>25</v>
      </c>
      <c r="G172" s="229">
        <f>G152+G155+G156+G158+G159+G161+G162+G163+G165+G166+G168+G169+G171</f>
        <v>25</v>
      </c>
      <c r="H172" s="302"/>
    </row>
    <row r="173" spans="1:8" x14ac:dyDescent="0.25">
      <c r="A173" s="171"/>
      <c r="B173" s="172"/>
      <c r="C173" s="172"/>
      <c r="D173" s="173"/>
      <c r="E173" s="106"/>
      <c r="F173" s="225"/>
      <c r="G173" s="225"/>
      <c r="H173" s="40"/>
    </row>
    <row r="174" spans="1:8" x14ac:dyDescent="0.25">
      <c r="A174" s="174"/>
      <c r="B174" s="175"/>
      <c r="C174" s="175"/>
      <c r="D174" s="176" t="s">
        <v>48</v>
      </c>
      <c r="E174" s="107">
        <f>E19+E57+E108+E125+E148+E172</f>
        <v>100</v>
      </c>
      <c r="F174" s="226">
        <f>F19+F57+F108+F125+F148+F172</f>
        <v>100</v>
      </c>
      <c r="G174" s="226">
        <f>G19+G57+G108+G125+G148+G172</f>
        <v>100</v>
      </c>
      <c r="H174" s="9"/>
    </row>
    <row r="175" spans="1:8" x14ac:dyDescent="0.25">
      <c r="A175" s="50"/>
      <c r="B175" s="1"/>
      <c r="D175" s="6"/>
    </row>
    <row r="176" spans="1:8" x14ac:dyDescent="0.25">
      <c r="A176" s="153"/>
      <c r="B176" s="4"/>
      <c r="C176" s="4"/>
      <c r="D176" s="4"/>
    </row>
    <row r="177" spans="1:4" x14ac:dyDescent="0.25">
      <c r="A177" s="153"/>
      <c r="B177" s="4"/>
      <c r="C177" s="4"/>
      <c r="D177" s="4"/>
    </row>
    <row r="178" spans="1:4" x14ac:dyDescent="0.25">
      <c r="A178" s="153"/>
      <c r="B178" s="4"/>
      <c r="C178" s="4"/>
      <c r="D178" s="4"/>
    </row>
    <row r="179" spans="1:4" x14ac:dyDescent="0.25">
      <c r="A179" s="153"/>
      <c r="B179" s="4"/>
      <c r="C179" s="4"/>
      <c r="D179" s="4"/>
    </row>
    <row r="180" spans="1:4" x14ac:dyDescent="0.25">
      <c r="A180" s="153"/>
      <c r="B180" s="4"/>
      <c r="C180" s="4"/>
      <c r="D180" s="4"/>
    </row>
    <row r="181" spans="1:4" x14ac:dyDescent="0.25">
      <c r="A181" s="153"/>
      <c r="B181" s="4"/>
      <c r="C181" s="4"/>
      <c r="D181" s="4"/>
    </row>
    <row r="182" spans="1:4" x14ac:dyDescent="0.25">
      <c r="A182" s="153"/>
      <c r="B182" s="4"/>
      <c r="C182" s="4"/>
      <c r="D182" s="4"/>
    </row>
    <row r="183" spans="1:4" x14ac:dyDescent="0.25">
      <c r="A183" s="153"/>
      <c r="B183" s="4"/>
      <c r="C183" s="4"/>
      <c r="D183" s="4"/>
    </row>
    <row r="184" spans="1:4" x14ac:dyDescent="0.25">
      <c r="A184" s="153"/>
      <c r="B184" s="4"/>
      <c r="C184" s="4"/>
      <c r="D184" s="4"/>
    </row>
    <row r="185" spans="1:4" x14ac:dyDescent="0.25">
      <c r="A185" s="153"/>
      <c r="B185" s="4"/>
      <c r="C185" s="4"/>
      <c r="D185" s="4"/>
    </row>
    <row r="186" spans="1:4" x14ac:dyDescent="0.25">
      <c r="A186" s="153"/>
      <c r="B186" s="4"/>
      <c r="C186" s="4"/>
      <c r="D186" s="4"/>
    </row>
    <row r="187" spans="1:4" x14ac:dyDescent="0.25">
      <c r="A187" s="153"/>
      <c r="B187" s="4"/>
      <c r="C187" s="4"/>
      <c r="D187" s="4"/>
    </row>
    <row r="188" spans="1:4" x14ac:dyDescent="0.25">
      <c r="A188" s="153"/>
      <c r="B188" s="4"/>
      <c r="C188" s="4"/>
      <c r="D188" s="4"/>
    </row>
    <row r="189" spans="1:4" x14ac:dyDescent="0.25">
      <c r="A189" s="153"/>
      <c r="B189" s="4"/>
      <c r="C189" s="4"/>
      <c r="D189" s="4"/>
    </row>
    <row r="190" spans="1:4" x14ac:dyDescent="0.25">
      <c r="A190" s="153"/>
      <c r="B190" s="4"/>
      <c r="C190" s="4"/>
      <c r="D190" s="4"/>
    </row>
    <row r="191" spans="1:4" x14ac:dyDescent="0.25">
      <c r="A191" s="153"/>
      <c r="B191" s="4"/>
      <c r="C191" s="4"/>
      <c r="D191" s="4"/>
    </row>
    <row r="192" spans="1:4" x14ac:dyDescent="0.25">
      <c r="A192" s="153"/>
      <c r="B192" s="4"/>
      <c r="C192" s="4"/>
      <c r="D192" s="4"/>
    </row>
    <row r="193" spans="1:4" x14ac:dyDescent="0.25">
      <c r="A193" s="153"/>
      <c r="B193" s="4"/>
      <c r="C193" s="4"/>
      <c r="D193" s="4"/>
    </row>
    <row r="194" spans="1:4" x14ac:dyDescent="0.25">
      <c r="A194" s="153"/>
      <c r="B194" s="4"/>
      <c r="C194" s="4"/>
      <c r="D194" s="4"/>
    </row>
    <row r="199" spans="1:4" x14ac:dyDescent="0.25">
      <c r="A199"/>
      <c r="D199" s="3"/>
    </row>
  </sheetData>
  <mergeCells count="101">
    <mergeCell ref="G159:G160"/>
    <mergeCell ref="E159:E160"/>
    <mergeCell ref="G156:G157"/>
    <mergeCell ref="E156:E157"/>
    <mergeCell ref="G152:G154"/>
    <mergeCell ref="E152:E154"/>
    <mergeCell ref="F152:F154"/>
    <mergeCell ref="F156:F157"/>
    <mergeCell ref="F159:F160"/>
    <mergeCell ref="G169:G170"/>
    <mergeCell ref="E169:E170"/>
    <mergeCell ref="G166:G167"/>
    <mergeCell ref="E166:E167"/>
    <mergeCell ref="G163:G164"/>
    <mergeCell ref="E163:E164"/>
    <mergeCell ref="F163:F164"/>
    <mergeCell ref="F166:F167"/>
    <mergeCell ref="F169:F170"/>
    <mergeCell ref="A150:C150"/>
    <mergeCell ref="A110:C110"/>
    <mergeCell ref="H115:H124"/>
    <mergeCell ref="A127:C127"/>
    <mergeCell ref="H131:H134"/>
    <mergeCell ref="G146:G147"/>
    <mergeCell ref="E146:E147"/>
    <mergeCell ref="G144:G145"/>
    <mergeCell ref="E144:E145"/>
    <mergeCell ref="G141:G142"/>
    <mergeCell ref="E141:E142"/>
    <mergeCell ref="G139:G140"/>
    <mergeCell ref="E139:E140"/>
    <mergeCell ref="G137:G138"/>
    <mergeCell ref="E137:E138"/>
    <mergeCell ref="G135:G136"/>
    <mergeCell ref="G112:G113"/>
    <mergeCell ref="E112:E113"/>
    <mergeCell ref="E135:E136"/>
    <mergeCell ref="G130:G134"/>
    <mergeCell ref="E130:E134"/>
    <mergeCell ref="G114:G124"/>
    <mergeCell ref="E114:E124"/>
    <mergeCell ref="F112:F113"/>
    <mergeCell ref="G92:G95"/>
    <mergeCell ref="E92:E95"/>
    <mergeCell ref="G89:G91"/>
    <mergeCell ref="E89:E91"/>
    <mergeCell ref="G86:G88"/>
    <mergeCell ref="E86:E88"/>
    <mergeCell ref="F92:F95"/>
    <mergeCell ref="G105:G107"/>
    <mergeCell ref="E105:E107"/>
    <mergeCell ref="G101:G104"/>
    <mergeCell ref="E101:E104"/>
    <mergeCell ref="G96:G100"/>
    <mergeCell ref="E96:E100"/>
    <mergeCell ref="F96:F100"/>
    <mergeCell ref="F101:F104"/>
    <mergeCell ref="F105:F107"/>
    <mergeCell ref="A3:H3"/>
    <mergeCell ref="A4:H4"/>
    <mergeCell ref="A5:H5"/>
    <mergeCell ref="A6:H6"/>
    <mergeCell ref="A7:C7"/>
    <mergeCell ref="G28:G32"/>
    <mergeCell ref="E35:E39"/>
    <mergeCell ref="G35:G39"/>
    <mergeCell ref="G83:G85"/>
    <mergeCell ref="E83:E85"/>
    <mergeCell ref="G78:G82"/>
    <mergeCell ref="E78:E82"/>
    <mergeCell ref="G68:G77"/>
    <mergeCell ref="E68:E77"/>
    <mergeCell ref="G61:G67"/>
    <mergeCell ref="E61:E67"/>
    <mergeCell ref="E42:E49"/>
    <mergeCell ref="G42:G49"/>
    <mergeCell ref="E55:E56"/>
    <mergeCell ref="G55:G56"/>
    <mergeCell ref="F61:F67"/>
    <mergeCell ref="A59:C59"/>
    <mergeCell ref="A9:C9"/>
    <mergeCell ref="A21:C21"/>
    <mergeCell ref="E28:E32"/>
    <mergeCell ref="F28:F32"/>
    <mergeCell ref="F35:F39"/>
    <mergeCell ref="F42:F49"/>
    <mergeCell ref="F55:F56"/>
    <mergeCell ref="A8:B8"/>
    <mergeCell ref="F137:F138"/>
    <mergeCell ref="F139:F140"/>
    <mergeCell ref="F141:F142"/>
    <mergeCell ref="F144:F145"/>
    <mergeCell ref="F146:F147"/>
    <mergeCell ref="F68:F77"/>
    <mergeCell ref="F78:F82"/>
    <mergeCell ref="F83:F85"/>
    <mergeCell ref="F86:F88"/>
    <mergeCell ref="F89:F91"/>
    <mergeCell ref="F114:F124"/>
    <mergeCell ref="F130:F134"/>
    <mergeCell ref="F135:F136"/>
  </mergeCells>
  <pageMargins left="0.70866141732283472" right="0.19685039370078741" top="0.59055118110236227" bottom="0" header="0.31496062992125984" footer="0.31496062992125984"/>
  <pageSetup paperSize="8"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MyLCPscorecard</vt:lpstr>
      <vt:lpstr>1A</vt:lpstr>
      <vt:lpstr>1B</vt:lpstr>
      <vt:lpstr>1C</vt:lpstr>
      <vt:lpstr>1D</vt:lpstr>
      <vt:lpstr>2</vt:lpstr>
      <vt:lpstr>3</vt:lpstr>
      <vt:lpstr>4</vt:lpstr>
      <vt:lpstr>5</vt:lpstr>
      <vt:lpstr>6</vt:lpstr>
      <vt:lpstr>7A</vt:lpstr>
      <vt:lpstr>7B</vt:lpstr>
      <vt:lpstr>RUMUSAN</vt:lpstr>
      <vt:lpstr>Borang Penilaian</vt:lpstr>
      <vt:lpstr>Rumusan Penilaian</vt:lpstr>
      <vt:lpstr>RUMUSAN!Print_Area</vt:lpstr>
      <vt:lpstr>'Rumusan Penilaian'!Print_Area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Afiq Muzakkir Bin Abdullah</cp:lastModifiedBy>
  <cp:lastPrinted>2021-08-20T02:34:03Z</cp:lastPrinted>
  <dcterms:created xsi:type="dcterms:W3CDTF">2019-02-06T16:03:07Z</dcterms:created>
  <dcterms:modified xsi:type="dcterms:W3CDTF">2021-09-07T02:07:06Z</dcterms:modified>
</cp:coreProperties>
</file>